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kengo0227.sharepoint.com/sites/kyoutu/Shared Documents/フォーマット関係/資金繰り関係/"/>
    </mc:Choice>
  </mc:AlternateContent>
  <xr:revisionPtr revIDLastSave="22" documentId="8_{F20C28FF-1E35-4E2A-9EA1-7F8310AB012D}" xr6:coauthVersionLast="47" xr6:coauthVersionMax="47" xr10:uidLastSave="{73976F4C-9C1B-4F49-9012-9BAF9FFCCA07}"/>
  <bookViews>
    <workbookView xWindow="-28920" yWindow="1590" windowWidth="29040" windowHeight="15720" xr2:uid="{74F2AA83-AC70-4476-A4DF-F1DE0016D1A0}"/>
  </bookViews>
  <sheets>
    <sheet name="月末一括資金繰り表(予測)" sheetId="1" r:id="rId1"/>
    <sheet name="月末一括資金繰り表(予測) 内容・入力説明" sheetId="2" r:id="rId2"/>
    <sheet name="月末一括資金繰り表(実績)" sheetId="3" r:id="rId3"/>
    <sheet name="月末一括資金繰り表(実績) 内容・入力説明 "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 l="1"/>
  <c r="I26" i="1"/>
  <c r="J26" i="1"/>
  <c r="K26" i="1"/>
  <c r="L26" i="1"/>
  <c r="M26" i="1"/>
  <c r="N26" i="1"/>
  <c r="O26" i="1"/>
  <c r="O27" i="1" s="1"/>
  <c r="P26" i="1"/>
  <c r="P27" i="1" s="1"/>
  <c r="Q26" i="1"/>
  <c r="F26" i="1"/>
  <c r="G26" i="1"/>
  <c r="G27" i="1" s="1"/>
  <c r="L46" i="4"/>
  <c r="F46" i="4"/>
  <c r="Q45" i="4"/>
  <c r="Q46" i="4"/>
  <c r="P45" i="4"/>
  <c r="P46" i="4"/>
  <c r="O45" i="4"/>
  <c r="O46" i="4"/>
  <c r="N45" i="4"/>
  <c r="N46" i="4"/>
  <c r="M45" i="4"/>
  <c r="M46" i="4"/>
  <c r="L45" i="4"/>
  <c r="K45" i="4"/>
  <c r="K46" i="4"/>
  <c r="J45" i="4"/>
  <c r="J46" i="4"/>
  <c r="I45" i="4"/>
  <c r="I46" i="4"/>
  <c r="H45" i="4"/>
  <c r="H46" i="4"/>
  <c r="G45" i="4"/>
  <c r="G46" i="4"/>
  <c r="F45" i="4"/>
  <c r="R45" i="4"/>
  <c r="R44" i="4"/>
  <c r="R43" i="4"/>
  <c r="R42" i="4"/>
  <c r="Q41" i="4"/>
  <c r="P41" i="4"/>
  <c r="O41" i="4"/>
  <c r="N41" i="4"/>
  <c r="M41" i="4"/>
  <c r="L41" i="4"/>
  <c r="K41" i="4"/>
  <c r="J41" i="4"/>
  <c r="I41" i="4"/>
  <c r="H41" i="4"/>
  <c r="G41" i="4"/>
  <c r="F41" i="4"/>
  <c r="R41" i="4"/>
  <c r="R40" i="4"/>
  <c r="R39" i="4"/>
  <c r="R38" i="4"/>
  <c r="R37" i="4"/>
  <c r="Q35" i="4"/>
  <c r="K35" i="4"/>
  <c r="Q34" i="4"/>
  <c r="P34" i="4"/>
  <c r="P35" i="4"/>
  <c r="O34" i="4"/>
  <c r="O35" i="4"/>
  <c r="N34" i="4"/>
  <c r="N35" i="4"/>
  <c r="M34" i="4"/>
  <c r="M35" i="4"/>
  <c r="L34" i="4"/>
  <c r="L35" i="4"/>
  <c r="K34" i="4"/>
  <c r="J34" i="4"/>
  <c r="J35" i="4"/>
  <c r="I34" i="4"/>
  <c r="I35" i="4"/>
  <c r="H34" i="4"/>
  <c r="H35" i="4"/>
  <c r="G34" i="4"/>
  <c r="G35" i="4"/>
  <c r="F34" i="4"/>
  <c r="F35" i="4"/>
  <c r="R33" i="4"/>
  <c r="R32" i="4"/>
  <c r="Q31" i="4"/>
  <c r="P31" i="4"/>
  <c r="O31" i="4"/>
  <c r="N31" i="4"/>
  <c r="M31" i="4"/>
  <c r="L31" i="4"/>
  <c r="K31" i="4"/>
  <c r="J31" i="4"/>
  <c r="I31" i="4"/>
  <c r="H31" i="4"/>
  <c r="G31" i="4"/>
  <c r="F31" i="4"/>
  <c r="R31" i="4"/>
  <c r="R30" i="4"/>
  <c r="R29" i="4"/>
  <c r="R28" i="4"/>
  <c r="Q26" i="4"/>
  <c r="P26" i="4"/>
  <c r="O26" i="4"/>
  <c r="N26" i="4"/>
  <c r="M26" i="4"/>
  <c r="L26" i="4"/>
  <c r="K26" i="4"/>
  <c r="J26" i="4"/>
  <c r="I26" i="4"/>
  <c r="H26" i="4"/>
  <c r="G26" i="4"/>
  <c r="F26" i="4"/>
  <c r="R26" i="4"/>
  <c r="R25" i="4"/>
  <c r="R24" i="4"/>
  <c r="R23" i="4"/>
  <c r="R22" i="4"/>
  <c r="R21" i="4"/>
  <c r="R20" i="4"/>
  <c r="R19" i="4"/>
  <c r="R18" i="4"/>
  <c r="R17" i="4"/>
  <c r="R16" i="4"/>
  <c r="Q15" i="4"/>
  <c r="P15" i="4"/>
  <c r="O15" i="4"/>
  <c r="N15" i="4"/>
  <c r="M15" i="4"/>
  <c r="M27" i="4"/>
  <c r="M36" i="4"/>
  <c r="M47" i="4"/>
  <c r="L15" i="4"/>
  <c r="K15" i="4"/>
  <c r="J15" i="4"/>
  <c r="I15" i="4"/>
  <c r="H15" i="4"/>
  <c r="G15" i="4"/>
  <c r="G27" i="4"/>
  <c r="G36" i="4"/>
  <c r="G47" i="4"/>
  <c r="F15" i="4"/>
  <c r="R15" i="4"/>
  <c r="R14" i="4"/>
  <c r="R13" i="4"/>
  <c r="Q12" i="4"/>
  <c r="P12" i="4"/>
  <c r="O12" i="4"/>
  <c r="N12" i="4"/>
  <c r="M12" i="4"/>
  <c r="L12" i="4"/>
  <c r="K12" i="4"/>
  <c r="J12" i="4"/>
  <c r="I12" i="4"/>
  <c r="H12" i="4"/>
  <c r="G12" i="4"/>
  <c r="F12" i="4"/>
  <c r="R12" i="4"/>
  <c r="R11" i="4"/>
  <c r="R10" i="4"/>
  <c r="R9" i="4"/>
  <c r="Q8" i="4"/>
  <c r="Q27" i="4"/>
  <c r="Q36" i="4"/>
  <c r="P8" i="4"/>
  <c r="P27" i="4"/>
  <c r="P36" i="4"/>
  <c r="P47" i="4"/>
  <c r="O8" i="4"/>
  <c r="O27" i="4"/>
  <c r="N8" i="4"/>
  <c r="N27" i="4"/>
  <c r="M8" i="4"/>
  <c r="L8" i="4"/>
  <c r="L27" i="4"/>
  <c r="L36" i="4"/>
  <c r="L47" i="4"/>
  <c r="K8" i="4"/>
  <c r="K27" i="4"/>
  <c r="K36" i="4"/>
  <c r="J8" i="4"/>
  <c r="J27" i="4"/>
  <c r="J36" i="4"/>
  <c r="J47" i="4"/>
  <c r="I8" i="4"/>
  <c r="I27" i="4"/>
  <c r="H8" i="4"/>
  <c r="H27" i="4"/>
  <c r="G8" i="4"/>
  <c r="F8" i="4"/>
  <c r="F27" i="4"/>
  <c r="R7" i="4"/>
  <c r="R6" i="4"/>
  <c r="R5" i="4"/>
  <c r="R4" i="4"/>
  <c r="M46" i="3"/>
  <c r="G46" i="3"/>
  <c r="Q45" i="3"/>
  <c r="Q46" i="3"/>
  <c r="P45" i="3"/>
  <c r="P46" i="3"/>
  <c r="O45" i="3"/>
  <c r="O46" i="3"/>
  <c r="N45" i="3"/>
  <c r="N46" i="3"/>
  <c r="M45" i="3"/>
  <c r="L45" i="3"/>
  <c r="L46" i="3"/>
  <c r="K45" i="3"/>
  <c r="K46" i="3"/>
  <c r="J45" i="3"/>
  <c r="J46" i="3"/>
  <c r="I45" i="3"/>
  <c r="I46" i="3"/>
  <c r="H45" i="3"/>
  <c r="H46" i="3"/>
  <c r="G45" i="3"/>
  <c r="F45" i="3"/>
  <c r="F46" i="3"/>
  <c r="R44" i="3"/>
  <c r="R43" i="3"/>
  <c r="R42" i="3"/>
  <c r="Q41" i="3"/>
  <c r="P41" i="3"/>
  <c r="O41" i="3"/>
  <c r="N41" i="3"/>
  <c r="M41" i="3"/>
  <c r="L41" i="3"/>
  <c r="K41" i="3"/>
  <c r="J41" i="3"/>
  <c r="I41" i="3"/>
  <c r="H41" i="3"/>
  <c r="G41" i="3"/>
  <c r="F41" i="3"/>
  <c r="R41" i="3"/>
  <c r="R40" i="3"/>
  <c r="R39" i="3"/>
  <c r="R38" i="3"/>
  <c r="R37" i="3"/>
  <c r="L35" i="3"/>
  <c r="F35" i="3"/>
  <c r="Q34" i="3"/>
  <c r="Q35" i="3"/>
  <c r="P34" i="3"/>
  <c r="P35" i="3"/>
  <c r="O34" i="3"/>
  <c r="O35" i="3"/>
  <c r="N34" i="3"/>
  <c r="N35" i="3"/>
  <c r="M34" i="3"/>
  <c r="M35" i="3"/>
  <c r="L34" i="3"/>
  <c r="K34" i="3"/>
  <c r="K35" i="3"/>
  <c r="J34" i="3"/>
  <c r="J35" i="3"/>
  <c r="I34" i="3"/>
  <c r="I35" i="3"/>
  <c r="H34" i="3"/>
  <c r="H35" i="3"/>
  <c r="G34" i="3"/>
  <c r="G35" i="3"/>
  <c r="F34" i="3"/>
  <c r="R34" i="3"/>
  <c r="R33" i="3"/>
  <c r="R32" i="3"/>
  <c r="Q31" i="3"/>
  <c r="P31" i="3"/>
  <c r="O31" i="3"/>
  <c r="N31" i="3"/>
  <c r="M31" i="3"/>
  <c r="L31" i="3"/>
  <c r="K31" i="3"/>
  <c r="J31" i="3"/>
  <c r="I31" i="3"/>
  <c r="H31" i="3"/>
  <c r="G31" i="3"/>
  <c r="F31" i="3"/>
  <c r="R31" i="3"/>
  <c r="R30" i="3"/>
  <c r="R29" i="3"/>
  <c r="R28" i="3"/>
  <c r="Q26" i="3"/>
  <c r="P26" i="3"/>
  <c r="O26" i="3"/>
  <c r="N26" i="3"/>
  <c r="M26" i="3"/>
  <c r="L26" i="3"/>
  <c r="K26" i="3"/>
  <c r="J26" i="3"/>
  <c r="I26" i="3"/>
  <c r="H26" i="3"/>
  <c r="G26" i="3"/>
  <c r="F26" i="3"/>
  <c r="R26" i="3"/>
  <c r="R25" i="3"/>
  <c r="R24" i="3"/>
  <c r="R23" i="3"/>
  <c r="R22" i="3"/>
  <c r="R21" i="3"/>
  <c r="R20" i="3"/>
  <c r="R19" i="3"/>
  <c r="R18" i="3"/>
  <c r="R17" i="3"/>
  <c r="R16" i="3"/>
  <c r="Q15" i="3"/>
  <c r="P15" i="3"/>
  <c r="O15" i="3"/>
  <c r="N15" i="3"/>
  <c r="N27" i="3"/>
  <c r="M15" i="3"/>
  <c r="L15" i="3"/>
  <c r="K15" i="3"/>
  <c r="J15" i="3"/>
  <c r="I15" i="3"/>
  <c r="H15" i="3"/>
  <c r="H27" i="3"/>
  <c r="G15" i="3"/>
  <c r="F15" i="3"/>
  <c r="R15" i="3"/>
  <c r="R14" i="3"/>
  <c r="R13" i="3"/>
  <c r="Q12" i="3"/>
  <c r="P12" i="3"/>
  <c r="O12" i="3"/>
  <c r="N12" i="3"/>
  <c r="M12" i="3"/>
  <c r="L12" i="3"/>
  <c r="K12" i="3"/>
  <c r="J12" i="3"/>
  <c r="I12" i="3"/>
  <c r="H12" i="3"/>
  <c r="G12" i="3"/>
  <c r="F12" i="3"/>
  <c r="R12" i="3"/>
  <c r="R11" i="3"/>
  <c r="R10" i="3"/>
  <c r="R9" i="3"/>
  <c r="Q8" i="3"/>
  <c r="Q27" i="3"/>
  <c r="Q36" i="3"/>
  <c r="P8" i="3"/>
  <c r="P27" i="3"/>
  <c r="P36" i="3"/>
  <c r="P47" i="3"/>
  <c r="O8" i="3"/>
  <c r="O27" i="3"/>
  <c r="N8" i="3"/>
  <c r="M8" i="3"/>
  <c r="M27" i="3"/>
  <c r="M36" i="3"/>
  <c r="M47" i="3"/>
  <c r="L8" i="3"/>
  <c r="L27" i="3"/>
  <c r="L36" i="3"/>
  <c r="K8" i="3"/>
  <c r="K27" i="3"/>
  <c r="K36" i="3"/>
  <c r="J8" i="3"/>
  <c r="J27" i="3"/>
  <c r="J36" i="3"/>
  <c r="J47" i="3"/>
  <c r="I8" i="3"/>
  <c r="I27" i="3"/>
  <c r="H8" i="3"/>
  <c r="G8" i="3"/>
  <c r="G27" i="3"/>
  <c r="G36" i="3"/>
  <c r="G47" i="3"/>
  <c r="F8" i="3"/>
  <c r="F27" i="3"/>
  <c r="R7" i="3"/>
  <c r="R6" i="3"/>
  <c r="R5" i="3"/>
  <c r="R4" i="3"/>
  <c r="K47" i="4"/>
  <c r="Q47" i="4"/>
  <c r="R46" i="4"/>
  <c r="R27" i="4"/>
  <c r="F36" i="4"/>
  <c r="H36" i="4"/>
  <c r="H47" i="4"/>
  <c r="N36" i="4"/>
  <c r="N47" i="4"/>
  <c r="R35" i="4"/>
  <c r="I36" i="4"/>
  <c r="I47" i="4"/>
  <c r="O36" i="4"/>
  <c r="O47" i="4"/>
  <c r="R34" i="4"/>
  <c r="R8" i="4"/>
  <c r="K47" i="3"/>
  <c r="R46" i="3"/>
  <c r="R27" i="3"/>
  <c r="F36" i="3"/>
  <c r="L47" i="3"/>
  <c r="H36" i="3"/>
  <c r="H47" i="3"/>
  <c r="N36" i="3"/>
  <c r="N47" i="3"/>
  <c r="R35" i="3"/>
  <c r="Q47" i="3"/>
  <c r="I36" i="3"/>
  <c r="I47" i="3"/>
  <c r="O36" i="3"/>
  <c r="O47" i="3"/>
  <c r="R8" i="3"/>
  <c r="R45" i="3"/>
  <c r="Q45" i="2"/>
  <c r="Q46" i="2"/>
  <c r="P45" i="2"/>
  <c r="O45" i="2"/>
  <c r="O46" i="2"/>
  <c r="N45" i="2"/>
  <c r="N46" i="2"/>
  <c r="M45" i="2"/>
  <c r="M46" i="2"/>
  <c r="L45" i="2"/>
  <c r="L46" i="2"/>
  <c r="K45" i="2"/>
  <c r="K46" i="2"/>
  <c r="J45" i="2"/>
  <c r="I45" i="2"/>
  <c r="I46" i="2"/>
  <c r="H45" i="2"/>
  <c r="H46" i="2"/>
  <c r="G45" i="2"/>
  <c r="G46" i="2"/>
  <c r="F45" i="2"/>
  <c r="F46" i="2"/>
  <c r="R44" i="2"/>
  <c r="R43" i="2"/>
  <c r="R42" i="2"/>
  <c r="Q41" i="2"/>
  <c r="P41" i="2"/>
  <c r="P46" i="2"/>
  <c r="O41" i="2"/>
  <c r="N41" i="2"/>
  <c r="M41" i="2"/>
  <c r="L41" i="2"/>
  <c r="K41" i="2"/>
  <c r="J41" i="2"/>
  <c r="J46" i="2"/>
  <c r="I41" i="2"/>
  <c r="H41" i="2"/>
  <c r="G41" i="2"/>
  <c r="F41" i="2"/>
  <c r="R41" i="2"/>
  <c r="R40" i="2"/>
  <c r="R39" i="2"/>
  <c r="R38" i="2"/>
  <c r="R37" i="2"/>
  <c r="P35" i="2"/>
  <c r="J35" i="2"/>
  <c r="Q34" i="2"/>
  <c r="Q35" i="2"/>
  <c r="P34" i="2"/>
  <c r="O34" i="2"/>
  <c r="N34" i="2"/>
  <c r="N35" i="2"/>
  <c r="M34" i="2"/>
  <c r="M35" i="2"/>
  <c r="L34" i="2"/>
  <c r="L35" i="2"/>
  <c r="K34" i="2"/>
  <c r="K35" i="2"/>
  <c r="J34" i="2"/>
  <c r="I34" i="2"/>
  <c r="H34" i="2"/>
  <c r="H35" i="2"/>
  <c r="G34" i="2"/>
  <c r="G35" i="2"/>
  <c r="F34" i="2"/>
  <c r="F35" i="2"/>
  <c r="R33" i="2"/>
  <c r="R32" i="2"/>
  <c r="Q31" i="2"/>
  <c r="P31" i="2"/>
  <c r="O31" i="2"/>
  <c r="O35" i="2"/>
  <c r="N31" i="2"/>
  <c r="M31" i="2"/>
  <c r="L31" i="2"/>
  <c r="K31" i="2"/>
  <c r="J31" i="2"/>
  <c r="I31" i="2"/>
  <c r="I35" i="2"/>
  <c r="H31" i="2"/>
  <c r="G31" i="2"/>
  <c r="F31" i="2"/>
  <c r="R31" i="2"/>
  <c r="R30" i="2"/>
  <c r="R29" i="2"/>
  <c r="R28" i="2"/>
  <c r="Q26" i="2"/>
  <c r="P26" i="2"/>
  <c r="O26" i="2"/>
  <c r="N26" i="2"/>
  <c r="M26" i="2"/>
  <c r="L26" i="2"/>
  <c r="K26" i="2"/>
  <c r="J26" i="2"/>
  <c r="I26" i="2"/>
  <c r="H26" i="2"/>
  <c r="G26" i="2"/>
  <c r="F26" i="2"/>
  <c r="R26" i="2"/>
  <c r="R25" i="2"/>
  <c r="R24" i="2"/>
  <c r="R23" i="2"/>
  <c r="R22" i="2"/>
  <c r="R21" i="2"/>
  <c r="R20" i="2"/>
  <c r="R19" i="2"/>
  <c r="R18" i="2"/>
  <c r="R17" i="2"/>
  <c r="R16" i="2"/>
  <c r="Q15" i="2"/>
  <c r="Q27" i="2"/>
  <c r="P15" i="2"/>
  <c r="O15" i="2"/>
  <c r="N15" i="2"/>
  <c r="M15" i="2"/>
  <c r="L15" i="2"/>
  <c r="K15" i="2"/>
  <c r="K27" i="2"/>
  <c r="J15" i="2"/>
  <c r="I15" i="2"/>
  <c r="H15" i="2"/>
  <c r="G15" i="2"/>
  <c r="F15" i="2"/>
  <c r="R15" i="2"/>
  <c r="R14" i="2"/>
  <c r="R13" i="2"/>
  <c r="Q12" i="2"/>
  <c r="P12" i="2"/>
  <c r="O12" i="2"/>
  <c r="N12" i="2"/>
  <c r="M12" i="2"/>
  <c r="L12" i="2"/>
  <c r="K12" i="2"/>
  <c r="J12" i="2"/>
  <c r="I12" i="2"/>
  <c r="H12" i="2"/>
  <c r="G12" i="2"/>
  <c r="F12" i="2"/>
  <c r="R11" i="2"/>
  <c r="R10" i="2"/>
  <c r="R9" i="2"/>
  <c r="Q8" i="2"/>
  <c r="P8" i="2"/>
  <c r="P27" i="2"/>
  <c r="P36" i="2"/>
  <c r="P47" i="2"/>
  <c r="O8" i="2"/>
  <c r="O27" i="2"/>
  <c r="O36" i="2"/>
  <c r="N8" i="2"/>
  <c r="N27" i="2"/>
  <c r="N36" i="2"/>
  <c r="M8" i="2"/>
  <c r="M27" i="2"/>
  <c r="M36" i="2"/>
  <c r="M47" i="2"/>
  <c r="L8" i="2"/>
  <c r="L27" i="2"/>
  <c r="K8" i="2"/>
  <c r="J8" i="2"/>
  <c r="J27" i="2"/>
  <c r="J36" i="2"/>
  <c r="J47" i="2"/>
  <c r="I8" i="2"/>
  <c r="I27" i="2"/>
  <c r="I36" i="2"/>
  <c r="H8" i="2"/>
  <c r="G8" i="2"/>
  <c r="G27" i="2"/>
  <c r="G36" i="2"/>
  <c r="G47" i="2"/>
  <c r="F8" i="2"/>
  <c r="R7" i="2"/>
  <c r="R6" i="2"/>
  <c r="R5" i="2"/>
  <c r="R4" i="2"/>
  <c r="R5" i="1"/>
  <c r="R6" i="1"/>
  <c r="R7" i="1"/>
  <c r="R9" i="1"/>
  <c r="R10" i="1"/>
  <c r="R11" i="1"/>
  <c r="R13" i="1"/>
  <c r="R14" i="1"/>
  <c r="R16" i="1"/>
  <c r="R17" i="1"/>
  <c r="R18" i="1"/>
  <c r="R19" i="1"/>
  <c r="R20" i="1"/>
  <c r="R21" i="1"/>
  <c r="R22" i="1"/>
  <c r="R23" i="1"/>
  <c r="R24" i="1"/>
  <c r="R25" i="1"/>
  <c r="R28" i="1"/>
  <c r="R29" i="1"/>
  <c r="R30" i="1"/>
  <c r="R32" i="1"/>
  <c r="R33" i="1"/>
  <c r="R37" i="1"/>
  <c r="R38" i="1"/>
  <c r="R39" i="1"/>
  <c r="R40" i="1"/>
  <c r="R42" i="1"/>
  <c r="R43" i="1"/>
  <c r="R44" i="1"/>
  <c r="R4" i="1"/>
  <c r="G12" i="1"/>
  <c r="H12" i="1"/>
  <c r="I12" i="1"/>
  <c r="J12" i="1"/>
  <c r="K12" i="1"/>
  <c r="L12" i="1"/>
  <c r="M12" i="1"/>
  <c r="N12" i="1"/>
  <c r="O12" i="1"/>
  <c r="P12" i="1"/>
  <c r="Q12" i="1"/>
  <c r="F12" i="1"/>
  <c r="F8" i="1"/>
  <c r="G45" i="1"/>
  <c r="H45" i="1"/>
  <c r="I45" i="1"/>
  <c r="J45" i="1"/>
  <c r="K45" i="1"/>
  <c r="L45" i="1"/>
  <c r="M45" i="1"/>
  <c r="N45" i="1"/>
  <c r="O45" i="1"/>
  <c r="P45" i="1"/>
  <c r="Q45" i="1"/>
  <c r="G41" i="1"/>
  <c r="G46" i="1" s="1"/>
  <c r="H41" i="1"/>
  <c r="I41" i="1"/>
  <c r="J41" i="1"/>
  <c r="K41" i="1"/>
  <c r="L41" i="1"/>
  <c r="M41" i="1"/>
  <c r="N41" i="1"/>
  <c r="O41" i="1"/>
  <c r="P41" i="1"/>
  <c r="P46" i="1" s="1"/>
  <c r="Q41" i="1"/>
  <c r="G34" i="1"/>
  <c r="H34" i="1"/>
  <c r="I34" i="1"/>
  <c r="J34" i="1"/>
  <c r="K34" i="1"/>
  <c r="L34" i="1"/>
  <c r="M34" i="1"/>
  <c r="N34" i="1"/>
  <c r="O34" i="1"/>
  <c r="P34" i="1"/>
  <c r="Q34" i="1"/>
  <c r="G31" i="1"/>
  <c r="R31" i="1" s="1"/>
  <c r="H31" i="1"/>
  <c r="I31" i="1"/>
  <c r="J31" i="1"/>
  <c r="K31" i="1"/>
  <c r="K35" i="1" s="1"/>
  <c r="K36" i="1" s="1"/>
  <c r="L31" i="1"/>
  <c r="L35" i="1" s="1"/>
  <c r="L36" i="1" s="1"/>
  <c r="M31" i="1"/>
  <c r="N31" i="1"/>
  <c r="O31" i="1"/>
  <c r="O35" i="1" s="1"/>
  <c r="P31" i="1"/>
  <c r="P35" i="1" s="1"/>
  <c r="Q31" i="1"/>
  <c r="G15" i="1"/>
  <c r="H15" i="1"/>
  <c r="I15" i="1"/>
  <c r="J15" i="1"/>
  <c r="K15" i="1"/>
  <c r="L15" i="1"/>
  <c r="M15" i="1"/>
  <c r="N15" i="1"/>
  <c r="O15" i="1"/>
  <c r="P15" i="1"/>
  <c r="Q15" i="1"/>
  <c r="G8" i="1"/>
  <c r="H8" i="1"/>
  <c r="I8" i="1"/>
  <c r="J8" i="1"/>
  <c r="K8" i="1"/>
  <c r="L8" i="1"/>
  <c r="M8" i="1"/>
  <c r="N8" i="1"/>
  <c r="O8" i="1"/>
  <c r="P8" i="1"/>
  <c r="Q8" i="1"/>
  <c r="F15" i="1"/>
  <c r="F34" i="1"/>
  <c r="F31" i="1"/>
  <c r="F45" i="1"/>
  <c r="F41" i="1"/>
  <c r="F46" i="1" s="1"/>
  <c r="R36" i="4"/>
  <c r="F47" i="4"/>
  <c r="F47" i="3"/>
  <c r="R36" i="3"/>
  <c r="H27" i="2"/>
  <c r="H36" i="2"/>
  <c r="H47" i="2"/>
  <c r="R12" i="2"/>
  <c r="F27" i="2"/>
  <c r="N47" i="2"/>
  <c r="R35" i="2"/>
  <c r="I47" i="2"/>
  <c r="O47" i="2"/>
  <c r="K36" i="2"/>
  <c r="K47" i="2"/>
  <c r="Q36" i="2"/>
  <c r="Q47" i="2"/>
  <c r="R46" i="2"/>
  <c r="L36" i="2"/>
  <c r="L47" i="2"/>
  <c r="R8" i="2"/>
  <c r="R45" i="2"/>
  <c r="R34" i="2"/>
  <c r="Q46" i="1"/>
  <c r="L46" i="1"/>
  <c r="K46" i="1"/>
  <c r="R26" i="1"/>
  <c r="N46" i="1"/>
  <c r="H46" i="1"/>
  <c r="R45" i="1"/>
  <c r="R8" i="1"/>
  <c r="R12" i="1"/>
  <c r="R15" i="1"/>
  <c r="R34" i="1"/>
  <c r="J46" i="1"/>
  <c r="O46" i="1"/>
  <c r="I46" i="1"/>
  <c r="M46" i="1"/>
  <c r="J35" i="1"/>
  <c r="J36" i="1" s="1"/>
  <c r="J47" i="1" s="1"/>
  <c r="F35" i="1"/>
  <c r="N35" i="1"/>
  <c r="H35" i="1"/>
  <c r="H36" i="1" s="1"/>
  <c r="M35" i="1"/>
  <c r="M36" i="1" s="1"/>
  <c r="M47" i="1" s="1"/>
  <c r="N27" i="1"/>
  <c r="N36" i="1" s="1"/>
  <c r="Q35" i="1"/>
  <c r="I27" i="1"/>
  <c r="H27" i="1"/>
  <c r="J27" i="1"/>
  <c r="M27" i="1"/>
  <c r="I35" i="1"/>
  <c r="I36" i="1" s="1"/>
  <c r="L27" i="1"/>
  <c r="Q27" i="1"/>
  <c r="K27" i="1"/>
  <c r="F27" i="1"/>
  <c r="R47" i="4"/>
  <c r="F48" i="4"/>
  <c r="G3" i="4"/>
  <c r="G48" i="4"/>
  <c r="H3" i="4"/>
  <c r="H48" i="4"/>
  <c r="I3" i="4"/>
  <c r="I48" i="4"/>
  <c r="J3" i="4"/>
  <c r="J48" i="4"/>
  <c r="K3" i="4"/>
  <c r="K48" i="4"/>
  <c r="L3" i="4"/>
  <c r="L48" i="4"/>
  <c r="M3" i="4"/>
  <c r="M48" i="4"/>
  <c r="N3" i="4"/>
  <c r="N48" i="4"/>
  <c r="O3" i="4"/>
  <c r="O48" i="4"/>
  <c r="P3" i="4"/>
  <c r="P48" i="4"/>
  <c r="Q3" i="4"/>
  <c r="Q48" i="4"/>
  <c r="F48" i="3"/>
  <c r="G3" i="3"/>
  <c r="G48" i="3"/>
  <c r="H3" i="3"/>
  <c r="H48" i="3"/>
  <c r="I3" i="3"/>
  <c r="I48" i="3"/>
  <c r="J3" i="3"/>
  <c r="J48" i="3"/>
  <c r="K3" i="3"/>
  <c r="K48" i="3"/>
  <c r="L3" i="3"/>
  <c r="L48" i="3"/>
  <c r="M3" i="3"/>
  <c r="M48" i="3"/>
  <c r="N3" i="3"/>
  <c r="N48" i="3"/>
  <c r="O3" i="3"/>
  <c r="O48" i="3"/>
  <c r="P3" i="3"/>
  <c r="P48" i="3"/>
  <c r="Q3" i="3"/>
  <c r="Q48" i="3"/>
  <c r="R47" i="3"/>
  <c r="R27" i="2"/>
  <c r="F36" i="2"/>
  <c r="F47" i="2"/>
  <c r="R36" i="2"/>
  <c r="Q36" i="1"/>
  <c r="Q47" i="1"/>
  <c r="R47" i="2"/>
  <c r="F48" i="2"/>
  <c r="G3" i="2"/>
  <c r="G48" i="2"/>
  <c r="H3" i="2"/>
  <c r="H48" i="2"/>
  <c r="I3" i="2"/>
  <c r="I48" i="2"/>
  <c r="J3" i="2"/>
  <c r="J48" i="2"/>
  <c r="K3" i="2"/>
  <c r="K48" i="2"/>
  <c r="L3" i="2"/>
  <c r="L48" i="2"/>
  <c r="M3" i="2"/>
  <c r="M48" i="2"/>
  <c r="N3" i="2"/>
  <c r="N48" i="2"/>
  <c r="O3" i="2"/>
  <c r="O48" i="2"/>
  <c r="P3" i="2"/>
  <c r="P48" i="2"/>
  <c r="Q3" i="2"/>
  <c r="Q48" i="2"/>
  <c r="R46" i="1" l="1"/>
  <c r="R41" i="1"/>
  <c r="L47" i="1"/>
  <c r="I47" i="1"/>
  <c r="N47" i="1"/>
  <c r="H47" i="1"/>
  <c r="K47" i="1"/>
  <c r="G35" i="1"/>
  <c r="R35" i="1" s="1"/>
  <c r="G36" i="1"/>
  <c r="G47" i="1" s="1"/>
  <c r="O36" i="1"/>
  <c r="O47" i="1" s="1"/>
  <c r="P36" i="1"/>
  <c r="P47" i="1" s="1"/>
  <c r="R27" i="1"/>
  <c r="F36" i="1"/>
  <c r="F47" i="1" l="1"/>
  <c r="R36" i="1"/>
  <c r="F48" i="1" l="1"/>
  <c r="G3" i="1" s="1"/>
  <c r="G48" i="1" s="1"/>
  <c r="H3" i="1" s="1"/>
  <c r="H48" i="1" s="1"/>
  <c r="I3" i="1" s="1"/>
  <c r="I48" i="1" s="1"/>
  <c r="J3" i="1" s="1"/>
  <c r="J48" i="1" s="1"/>
  <c r="K3" i="1" s="1"/>
  <c r="K48" i="1" s="1"/>
  <c r="L3" i="1" s="1"/>
  <c r="L48" i="1" s="1"/>
  <c r="M3" i="1" s="1"/>
  <c r="M48" i="1" s="1"/>
  <c r="N3" i="1" s="1"/>
  <c r="N48" i="1" s="1"/>
  <c r="O3" i="1" s="1"/>
  <c r="O48" i="1" s="1"/>
  <c r="P3" i="1" s="1"/>
  <c r="P48" i="1" s="1"/>
  <c r="Q3" i="1" s="1"/>
  <c r="Q48" i="1" s="1"/>
  <c r="R47" i="1"/>
</calcChain>
</file>

<file path=xl/sharedStrings.xml><?xml version="1.0" encoding="utf-8"?>
<sst xmlns="http://schemas.openxmlformats.org/spreadsheetml/2006/main" count="248" uniqueCount="67">
  <si>
    <t>9月</t>
    <rPh sb="1" eb="2">
      <t>ガツ</t>
    </rPh>
    <phoneticPr fontId="2"/>
  </si>
  <si>
    <t>10月</t>
  </si>
  <si>
    <t>11月</t>
  </si>
  <si>
    <t>12月</t>
  </si>
  <si>
    <t>1月</t>
  </si>
  <si>
    <t>2月</t>
  </si>
  <si>
    <t>3月</t>
  </si>
  <si>
    <t>4月</t>
  </si>
  <si>
    <t>5月</t>
  </si>
  <si>
    <t>6月</t>
  </si>
  <si>
    <t>7月</t>
  </si>
  <si>
    <t>8月</t>
  </si>
  <si>
    <t>現金売上</t>
    <rPh sb="0" eb="2">
      <t>ゲンキン</t>
    </rPh>
    <rPh sb="2" eb="4">
      <t>ウリアゲ</t>
    </rPh>
    <phoneticPr fontId="2"/>
  </si>
  <si>
    <t>現金仕入</t>
    <rPh sb="0" eb="2">
      <t>ゲンキン</t>
    </rPh>
    <rPh sb="2" eb="4">
      <t>シイレ</t>
    </rPh>
    <phoneticPr fontId="2"/>
  </si>
  <si>
    <t>掛仕入支払</t>
    <rPh sb="0" eb="1">
      <t>カ</t>
    </rPh>
    <rPh sb="1" eb="3">
      <t>シイレ</t>
    </rPh>
    <rPh sb="3" eb="5">
      <t>シハライ</t>
    </rPh>
    <phoneticPr fontId="2"/>
  </si>
  <si>
    <t>掛売上収入</t>
    <rPh sb="0" eb="1">
      <t>カ</t>
    </rPh>
    <rPh sb="1" eb="3">
      <t>ウリアゲ</t>
    </rPh>
    <rPh sb="3" eb="5">
      <t>シュウニュウ</t>
    </rPh>
    <phoneticPr fontId="2"/>
  </si>
  <si>
    <t>原価支払合計</t>
    <rPh sb="0" eb="2">
      <t>ゲンカ</t>
    </rPh>
    <rPh sb="2" eb="4">
      <t>シハライ</t>
    </rPh>
    <rPh sb="4" eb="6">
      <t>ゴウケイ</t>
    </rPh>
    <phoneticPr fontId="2"/>
  </si>
  <si>
    <t>役員報酬・給料</t>
    <rPh sb="0" eb="2">
      <t>ヤクイン</t>
    </rPh>
    <rPh sb="2" eb="4">
      <t>ホウシュウ</t>
    </rPh>
    <rPh sb="5" eb="7">
      <t>キュウリョウ</t>
    </rPh>
    <phoneticPr fontId="2"/>
  </si>
  <si>
    <t>法定福利費</t>
    <rPh sb="0" eb="5">
      <t>ホウテイフクリヒ</t>
    </rPh>
    <phoneticPr fontId="2"/>
  </si>
  <si>
    <t>地代家賃</t>
    <rPh sb="0" eb="4">
      <t>チダイヤチン</t>
    </rPh>
    <phoneticPr fontId="2"/>
  </si>
  <si>
    <t>保険料</t>
    <rPh sb="0" eb="3">
      <t>ホケンリョウ</t>
    </rPh>
    <phoneticPr fontId="2"/>
  </si>
  <si>
    <t>支払報酬料</t>
    <rPh sb="0" eb="2">
      <t>シハラ</t>
    </rPh>
    <rPh sb="2" eb="4">
      <t>ホウシュウ</t>
    </rPh>
    <rPh sb="4" eb="5">
      <t>リョウ</t>
    </rPh>
    <phoneticPr fontId="2"/>
  </si>
  <si>
    <t>支払利息</t>
    <rPh sb="0" eb="2">
      <t>シハラ</t>
    </rPh>
    <rPh sb="2" eb="4">
      <t>リソク</t>
    </rPh>
    <phoneticPr fontId="2"/>
  </si>
  <si>
    <t>財務支出合計</t>
    <rPh sb="0" eb="4">
      <t>ザイムシシュツ</t>
    </rPh>
    <rPh sb="4" eb="6">
      <t>ゴウケイ</t>
    </rPh>
    <phoneticPr fontId="2"/>
  </si>
  <si>
    <t>役員借入金収入</t>
    <rPh sb="0" eb="2">
      <t>ヤクイン</t>
    </rPh>
    <rPh sb="2" eb="5">
      <t>カリイレキン</t>
    </rPh>
    <rPh sb="5" eb="7">
      <t>シュウニュウ</t>
    </rPh>
    <phoneticPr fontId="2"/>
  </si>
  <si>
    <t>役員借入金返済</t>
    <rPh sb="0" eb="2">
      <t>ヤクイン</t>
    </rPh>
    <rPh sb="2" eb="5">
      <t>カリイレキン</t>
    </rPh>
    <rPh sb="5" eb="7">
      <t>ヘンサイ</t>
    </rPh>
    <phoneticPr fontId="2"/>
  </si>
  <si>
    <t>銀行借入金収入</t>
    <rPh sb="0" eb="2">
      <t>ギンコウ</t>
    </rPh>
    <rPh sb="2" eb="5">
      <t>カリイレキン</t>
    </rPh>
    <rPh sb="5" eb="7">
      <t>シュウニュウ</t>
    </rPh>
    <phoneticPr fontId="2"/>
  </si>
  <si>
    <t>銀行借入金返済</t>
    <rPh sb="0" eb="2">
      <t>ギンコウ</t>
    </rPh>
    <rPh sb="2" eb="5">
      <t>カリイレキン</t>
    </rPh>
    <rPh sb="5" eb="7">
      <t>ヘンサイ</t>
    </rPh>
    <phoneticPr fontId="2"/>
  </si>
  <si>
    <t>財務収入合計</t>
    <rPh sb="0" eb="2">
      <t>ザイム</t>
    </rPh>
    <rPh sb="2" eb="4">
      <t>シュウニュウ</t>
    </rPh>
    <rPh sb="4" eb="6">
      <t>ゴウケイ</t>
    </rPh>
    <phoneticPr fontId="2"/>
  </si>
  <si>
    <t>固定資産売却</t>
    <rPh sb="0" eb="2">
      <t>コテイ</t>
    </rPh>
    <rPh sb="2" eb="4">
      <t>シサン</t>
    </rPh>
    <rPh sb="4" eb="6">
      <t>バイキャク</t>
    </rPh>
    <phoneticPr fontId="2"/>
  </si>
  <si>
    <t>その他資産売却</t>
    <rPh sb="2" eb="3">
      <t>タ</t>
    </rPh>
    <rPh sb="3" eb="5">
      <t>シサン</t>
    </rPh>
    <rPh sb="5" eb="7">
      <t>バイキャク</t>
    </rPh>
    <phoneticPr fontId="2"/>
  </si>
  <si>
    <t>投資収入合計</t>
    <rPh sb="0" eb="2">
      <t>トウシ</t>
    </rPh>
    <rPh sb="2" eb="4">
      <t>シュウニュウ</t>
    </rPh>
    <rPh sb="4" eb="6">
      <t>ゴウケイ</t>
    </rPh>
    <phoneticPr fontId="2"/>
  </si>
  <si>
    <t>固定資産購入</t>
    <rPh sb="0" eb="4">
      <t>コテイシサン</t>
    </rPh>
    <rPh sb="4" eb="6">
      <t>コウニュウ</t>
    </rPh>
    <phoneticPr fontId="2"/>
  </si>
  <si>
    <t>その他資産購入</t>
    <rPh sb="2" eb="3">
      <t>タ</t>
    </rPh>
    <rPh sb="3" eb="5">
      <t>シサン</t>
    </rPh>
    <rPh sb="5" eb="7">
      <t>コウニュウ</t>
    </rPh>
    <phoneticPr fontId="2"/>
  </si>
  <si>
    <t>投資支出合計</t>
    <rPh sb="0" eb="2">
      <t>トウシ</t>
    </rPh>
    <rPh sb="2" eb="4">
      <t>シシュツ</t>
    </rPh>
    <rPh sb="4" eb="6">
      <t>ゴウケイ</t>
    </rPh>
    <phoneticPr fontId="2"/>
  </si>
  <si>
    <t>期末CF残高</t>
    <rPh sb="0" eb="2">
      <t>キマツ</t>
    </rPh>
    <rPh sb="4" eb="6">
      <t>ザンダカ</t>
    </rPh>
    <phoneticPr fontId="2"/>
  </si>
  <si>
    <t>営業収入合計</t>
    <rPh sb="0" eb="2">
      <t>エイギョウ</t>
    </rPh>
    <rPh sb="2" eb="4">
      <t>シュウニュウ</t>
    </rPh>
    <rPh sb="4" eb="6">
      <t>ゴウケイ</t>
    </rPh>
    <phoneticPr fontId="2"/>
  </si>
  <si>
    <t>期首CF残高</t>
    <rPh sb="0" eb="2">
      <t>キシュ</t>
    </rPh>
    <rPh sb="4" eb="6">
      <t>ザンダカ</t>
    </rPh>
    <phoneticPr fontId="2"/>
  </si>
  <si>
    <t>現金経費支払</t>
    <rPh sb="0" eb="2">
      <t>ゲンキン</t>
    </rPh>
    <rPh sb="2" eb="4">
      <t>ケイヒ</t>
    </rPh>
    <rPh sb="4" eb="6">
      <t>シハライ</t>
    </rPh>
    <phoneticPr fontId="2"/>
  </si>
  <si>
    <t>その他金融借入金返済</t>
    <rPh sb="2" eb="3">
      <t>タ</t>
    </rPh>
    <rPh sb="3" eb="5">
      <t>キンユウ</t>
    </rPh>
    <rPh sb="5" eb="8">
      <t>カリイレキン</t>
    </rPh>
    <rPh sb="8" eb="10">
      <t>ヘンサイ</t>
    </rPh>
    <phoneticPr fontId="2"/>
  </si>
  <si>
    <t>投資保険料</t>
    <rPh sb="0" eb="2">
      <t>トウシ</t>
    </rPh>
    <rPh sb="2" eb="5">
      <t>ホケンリョウ</t>
    </rPh>
    <phoneticPr fontId="2"/>
  </si>
  <si>
    <t>その他金融借入金収入</t>
    <rPh sb="2" eb="3">
      <t>タ</t>
    </rPh>
    <rPh sb="3" eb="5">
      <t>キンユウ</t>
    </rPh>
    <rPh sb="5" eb="8">
      <t>カリイレキン</t>
    </rPh>
    <rPh sb="8" eb="10">
      <t>シュウニュウ</t>
    </rPh>
    <phoneticPr fontId="2"/>
  </si>
  <si>
    <t>クレジットカード支払</t>
    <rPh sb="8" eb="10">
      <t>シハライ</t>
    </rPh>
    <phoneticPr fontId="2"/>
  </si>
  <si>
    <t>毎月変動経費合計</t>
    <rPh sb="0" eb="2">
      <t>マイツキ</t>
    </rPh>
    <rPh sb="2" eb="4">
      <t>ヘンドウ</t>
    </rPh>
    <rPh sb="4" eb="6">
      <t>ケイヒ</t>
    </rPh>
    <rPh sb="6" eb="8">
      <t>ゴウケイ</t>
    </rPh>
    <phoneticPr fontId="2"/>
  </si>
  <si>
    <t>リース料</t>
    <rPh sb="3" eb="4">
      <t>リョウ</t>
    </rPh>
    <phoneticPr fontId="2"/>
  </si>
  <si>
    <t>長期未払金返済</t>
    <rPh sb="0" eb="2">
      <t>チョウキ</t>
    </rPh>
    <rPh sb="2" eb="5">
      <t>ミハライキン</t>
    </rPh>
    <rPh sb="5" eb="7">
      <t>ヘンサイ</t>
    </rPh>
    <phoneticPr fontId="2"/>
  </si>
  <si>
    <t>毎月固定経費合計</t>
    <rPh sb="0" eb="2">
      <t>マイツキ</t>
    </rPh>
    <rPh sb="2" eb="4">
      <t>コテイ</t>
    </rPh>
    <rPh sb="4" eb="6">
      <t>ケイヒ</t>
    </rPh>
    <rPh sb="6" eb="8">
      <t>ゴウケイ</t>
    </rPh>
    <phoneticPr fontId="2"/>
  </si>
  <si>
    <t>フリーキャッシュフロー</t>
    <phoneticPr fontId="2"/>
  </si>
  <si>
    <t>営業キャッシュフロー</t>
    <rPh sb="0" eb="2">
      <t>エイギョウ</t>
    </rPh>
    <phoneticPr fontId="2"/>
  </si>
  <si>
    <t>投資キャッシュフロー</t>
    <rPh sb="0" eb="2">
      <t>トウシ</t>
    </rPh>
    <phoneticPr fontId="2"/>
  </si>
  <si>
    <t>財務キャッシュフロー</t>
    <rPh sb="0" eb="2">
      <t>ザイム</t>
    </rPh>
    <phoneticPr fontId="2"/>
  </si>
  <si>
    <t>受取手形収入</t>
    <rPh sb="0" eb="2">
      <t>ウケトリ</t>
    </rPh>
    <rPh sb="2" eb="4">
      <t>テガタ</t>
    </rPh>
    <rPh sb="4" eb="6">
      <t>シュウニュウ</t>
    </rPh>
    <phoneticPr fontId="2"/>
  </si>
  <si>
    <t>支払手形支払</t>
    <rPh sb="0" eb="2">
      <t>シハラ</t>
    </rPh>
    <rPh sb="2" eb="4">
      <t>テガタ</t>
    </rPh>
    <rPh sb="4" eb="6">
      <t>シハラ</t>
    </rPh>
    <phoneticPr fontId="2"/>
  </si>
  <si>
    <t>その他(前受金)</t>
    <rPh sb="2" eb="3">
      <t>タ</t>
    </rPh>
    <rPh sb="4" eb="7">
      <t>マエウケキン</t>
    </rPh>
    <phoneticPr fontId="2"/>
  </si>
  <si>
    <t>法人税等</t>
    <rPh sb="0" eb="3">
      <t>ホウジンゼイ</t>
    </rPh>
    <rPh sb="3" eb="4">
      <t>トウ</t>
    </rPh>
    <phoneticPr fontId="2"/>
  </si>
  <si>
    <t>キャッシュフロー合計</t>
    <rPh sb="8" eb="10">
      <t>ゴウケイ</t>
    </rPh>
    <phoneticPr fontId="2"/>
  </si>
  <si>
    <t>賞与</t>
    <rPh sb="0" eb="2">
      <t>ショウヨ</t>
    </rPh>
    <phoneticPr fontId="2"/>
  </si>
  <si>
    <t>合計</t>
    <rPh sb="0" eb="2">
      <t>ゴウケイ</t>
    </rPh>
    <phoneticPr fontId="2"/>
  </si>
  <si>
    <t>消費税</t>
    <rPh sb="0" eb="3">
      <t>ショウヒゼイ</t>
    </rPh>
    <phoneticPr fontId="2"/>
  </si>
  <si>
    <t>(単位:千円)</t>
    <rPh sb="1" eb="3">
      <t>タンイ</t>
    </rPh>
    <rPh sb="4" eb="6">
      <t>センエン</t>
    </rPh>
    <phoneticPr fontId="2"/>
  </si>
  <si>
    <t>第〇期予測資金繰り表</t>
    <rPh sb="0" eb="1">
      <t>ダイ</t>
    </rPh>
    <rPh sb="2" eb="3">
      <t>キ</t>
    </rPh>
    <rPh sb="3" eb="5">
      <t>ヨソク</t>
    </rPh>
    <rPh sb="5" eb="8">
      <t>シキング</t>
    </rPh>
    <rPh sb="9" eb="10">
      <t>ヒョウ</t>
    </rPh>
    <phoneticPr fontId="2"/>
  </si>
  <si>
    <t>会社名〇〇〇</t>
    <rPh sb="0" eb="2">
      <t>カイシャ</t>
    </rPh>
    <rPh sb="2" eb="3">
      <t>メイ</t>
    </rPh>
    <phoneticPr fontId="2"/>
  </si>
  <si>
    <t>第〇期資金繰り表(実績)</t>
    <rPh sb="0" eb="1">
      <t>ダイ</t>
    </rPh>
    <rPh sb="2" eb="3">
      <t>キ</t>
    </rPh>
    <rPh sb="3" eb="6">
      <t>シキング</t>
    </rPh>
    <rPh sb="7" eb="8">
      <t>ヒョウ</t>
    </rPh>
    <rPh sb="9" eb="11">
      <t>ジッセキ</t>
    </rPh>
    <phoneticPr fontId="2"/>
  </si>
  <si>
    <t>1月</t>
    <rPh sb="1" eb="2">
      <t>ガツ</t>
    </rPh>
    <phoneticPr fontId="2"/>
  </si>
  <si>
    <t>9月</t>
  </si>
  <si>
    <t>掛売上収入(翌月末)</t>
    <rPh sb="0" eb="1">
      <t>カ</t>
    </rPh>
    <rPh sb="1" eb="3">
      <t>ウリアゲ</t>
    </rPh>
    <rPh sb="3" eb="5">
      <t>シュウニュウ</t>
    </rPh>
    <rPh sb="6" eb="8">
      <t>ヨクゲツ</t>
    </rPh>
    <rPh sb="8" eb="9">
      <t>マツ</t>
    </rPh>
    <phoneticPr fontId="2"/>
  </si>
  <si>
    <t>その他</t>
    <rPh sb="2" eb="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</si>
</sst>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b/>
      <u/>
      <sz val="14"/>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FBF9C7"/>
        <bgColor indexed="64"/>
      </patternFill>
    </fill>
    <fill>
      <patternFill patternType="solid">
        <fgColor theme="8" tint="0.79998168889431442"/>
        <bgColor indexed="64"/>
      </patternFill>
    </fill>
    <fill>
      <patternFill patternType="solid">
        <fgColor rgb="FFFFFF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right style="double">
        <color indexed="64"/>
      </right>
      <top style="medium">
        <color indexed="64"/>
      </top>
      <bottom/>
      <diagonal/>
    </border>
    <border>
      <left/>
      <right style="double">
        <color indexed="64"/>
      </right>
      <top style="medium">
        <color indexed="64"/>
      </top>
      <bottom style="medium">
        <color indexed="64"/>
      </bottom>
      <diagonal/>
    </border>
    <border>
      <left/>
      <right style="double">
        <color indexed="64"/>
      </right>
      <top/>
      <bottom/>
      <diagonal/>
    </border>
    <border>
      <left/>
      <right style="double">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double">
        <color indexed="64"/>
      </right>
      <top style="hair">
        <color indexed="64"/>
      </top>
      <bottom style="medium">
        <color indexed="64"/>
      </bottom>
      <diagonal/>
    </border>
    <border>
      <left/>
      <right style="medium">
        <color indexed="64"/>
      </right>
      <top style="hair">
        <color indexed="64"/>
      </top>
      <bottom style="medium">
        <color indexed="64"/>
      </bottom>
      <diagonal/>
    </border>
    <border diagonalDown="1">
      <left style="double">
        <color indexed="64"/>
      </left>
      <right style="medium">
        <color indexed="64"/>
      </right>
      <top style="medium">
        <color indexed="64"/>
      </top>
      <bottom style="medium">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10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6" xfId="0" applyBorder="1">
      <alignment vertical="center"/>
    </xf>
    <xf numFmtId="0" fontId="0" fillId="0" borderId="11" xfId="0" applyBorder="1">
      <alignment vertical="center"/>
    </xf>
    <xf numFmtId="38" fontId="0" fillId="0" borderId="0" xfId="1" applyFont="1">
      <alignment vertical="center"/>
    </xf>
    <xf numFmtId="0" fontId="0" fillId="0" borderId="0" xfId="0" applyAlignment="1">
      <alignment horizontal="center" vertical="center" textRotation="255"/>
    </xf>
    <xf numFmtId="38" fontId="0" fillId="0" borderId="5" xfId="0" applyNumberFormat="1" applyBorder="1">
      <alignment vertical="center"/>
    </xf>
    <xf numFmtId="38" fontId="0" fillId="0" borderId="8" xfId="0" applyNumberFormat="1" applyBorder="1">
      <alignment vertical="center"/>
    </xf>
    <xf numFmtId="38" fontId="0" fillId="0" borderId="3" xfId="0" applyNumberFormat="1" applyBorder="1">
      <alignment vertical="center"/>
    </xf>
    <xf numFmtId="38" fontId="0" fillId="0" borderId="6" xfId="1" applyFont="1" applyBorder="1">
      <alignment vertical="center"/>
    </xf>
    <xf numFmtId="38" fontId="0" fillId="0" borderId="1" xfId="1" applyFont="1" applyBorder="1">
      <alignment vertical="center"/>
    </xf>
    <xf numFmtId="38" fontId="0" fillId="0" borderId="4" xfId="1" applyFont="1" applyBorder="1">
      <alignment vertical="center"/>
    </xf>
    <xf numFmtId="38" fontId="0" fillId="0" borderId="15" xfId="1" applyFont="1" applyBorder="1">
      <alignment vertical="center"/>
    </xf>
    <xf numFmtId="38" fontId="0" fillId="0" borderId="17" xfId="1" applyFont="1" applyBorder="1">
      <alignment vertical="center"/>
    </xf>
    <xf numFmtId="38" fontId="0" fillId="0" borderId="18" xfId="1" applyFont="1" applyBorder="1">
      <alignment vertical="center"/>
    </xf>
    <xf numFmtId="38" fontId="0" fillId="0" borderId="19" xfId="1" applyFont="1" applyBorder="1">
      <alignment vertical="center"/>
    </xf>
    <xf numFmtId="38" fontId="0" fillId="0" borderId="20" xfId="1" applyFont="1" applyBorder="1">
      <alignment vertical="center"/>
    </xf>
    <xf numFmtId="38" fontId="0" fillId="0" borderId="21" xfId="1" applyFont="1" applyBorder="1">
      <alignment vertical="center"/>
    </xf>
    <xf numFmtId="38" fontId="0" fillId="0" borderId="22" xfId="1" applyFont="1" applyBorder="1">
      <alignment vertical="center"/>
    </xf>
    <xf numFmtId="38" fontId="0" fillId="0" borderId="24" xfId="1" applyFont="1" applyBorder="1">
      <alignment vertical="center"/>
    </xf>
    <xf numFmtId="38" fontId="0" fillId="0" borderId="25" xfId="1" applyFont="1" applyBorder="1">
      <alignment vertical="center"/>
    </xf>
    <xf numFmtId="38" fontId="0" fillId="0" borderId="26" xfId="0" applyNumberFormat="1" applyBorder="1">
      <alignment vertical="center"/>
    </xf>
    <xf numFmtId="0" fontId="0" fillId="0" borderId="22" xfId="0" applyBorder="1">
      <alignment vertical="center"/>
    </xf>
    <xf numFmtId="38" fontId="0" fillId="0" borderId="27" xfId="1" applyFont="1" applyBorder="1">
      <alignment vertical="center"/>
    </xf>
    <xf numFmtId="38" fontId="0" fillId="0" borderId="29" xfId="1" applyFont="1" applyBorder="1">
      <alignment vertical="center"/>
    </xf>
    <xf numFmtId="38" fontId="0" fillId="0" borderId="30" xfId="1" applyFont="1" applyBorder="1">
      <alignment vertical="center"/>
    </xf>
    <xf numFmtId="38" fontId="0" fillId="0" borderId="31" xfId="0" applyNumberFormat="1" applyBorder="1">
      <alignment vertical="center"/>
    </xf>
    <xf numFmtId="0" fontId="0" fillId="0" borderId="10" xfId="0" applyBorder="1" applyAlignment="1">
      <alignment horizontal="centerContinuous" vertical="center"/>
    </xf>
    <xf numFmtId="0" fontId="0" fillId="0" borderId="7" xfId="0" applyBorder="1" applyAlignment="1">
      <alignment horizontal="centerContinuous" vertical="center"/>
    </xf>
    <xf numFmtId="38" fontId="0" fillId="0" borderId="32" xfId="0" applyNumberFormat="1" applyBorder="1">
      <alignment vertical="center"/>
    </xf>
    <xf numFmtId="0" fontId="6" fillId="0" borderId="0" xfId="0" applyFont="1">
      <alignment vertical="center"/>
    </xf>
    <xf numFmtId="0" fontId="0" fillId="0" borderId="0" xfId="0" applyAlignment="1">
      <alignment horizontal="centerContinuous" vertical="center"/>
    </xf>
    <xf numFmtId="0" fontId="7" fillId="0" borderId="0" xfId="0" applyFont="1" applyAlignment="1">
      <alignment horizontal="centerContinuous" vertical="center"/>
    </xf>
    <xf numFmtId="0" fontId="8" fillId="0" borderId="1" xfId="0" applyFont="1" applyBorder="1" applyAlignment="1">
      <alignment horizontal="center" vertical="center"/>
    </xf>
    <xf numFmtId="0" fontId="8" fillId="0" borderId="19" xfId="0" applyFont="1" applyBorder="1" applyAlignment="1">
      <alignment horizontal="center" vertical="center"/>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10" xfId="0" applyFont="1" applyBorder="1" applyAlignment="1">
      <alignment horizontal="centerContinuous" vertical="center"/>
    </xf>
    <xf numFmtId="0" fontId="8" fillId="0" borderId="2" xfId="0" applyFont="1" applyBorder="1">
      <alignment vertical="center"/>
    </xf>
    <xf numFmtId="0" fontId="8" fillId="0" borderId="23" xfId="0" applyFont="1" applyBorder="1">
      <alignment vertical="center"/>
    </xf>
    <xf numFmtId="0" fontId="8" fillId="0" borderId="7" xfId="0" applyFont="1" applyBorder="1">
      <alignment vertical="center"/>
    </xf>
    <xf numFmtId="0" fontId="8" fillId="0" borderId="0" xfId="0" applyFont="1">
      <alignment vertical="center"/>
    </xf>
    <xf numFmtId="0" fontId="8" fillId="0" borderId="28" xfId="0" applyFont="1" applyBorder="1">
      <alignment vertical="center"/>
    </xf>
    <xf numFmtId="0" fontId="8" fillId="0" borderId="7" xfId="0" applyFont="1" applyBorder="1" applyAlignment="1">
      <alignment horizontal="centerContinuous" vertical="center"/>
    </xf>
    <xf numFmtId="0" fontId="8" fillId="0" borderId="9" xfId="0" applyFont="1" applyBorder="1" applyAlignment="1">
      <alignment horizontal="centerContinuous" vertical="center"/>
    </xf>
    <xf numFmtId="0" fontId="8" fillId="0" borderId="6" xfId="0" applyFont="1" applyBorder="1" applyAlignment="1">
      <alignment horizontal="center" vertical="center" textRotation="255"/>
    </xf>
    <xf numFmtId="0" fontId="8" fillId="0" borderId="0" xfId="0" applyFont="1" applyAlignment="1">
      <alignment horizontal="center" vertical="center" textRotation="255"/>
    </xf>
    <xf numFmtId="0" fontId="8" fillId="0" borderId="6" xfId="0" applyFont="1" applyBorder="1">
      <alignment vertical="center"/>
    </xf>
    <xf numFmtId="0" fontId="8" fillId="0" borderId="6" xfId="0" applyFont="1" applyBorder="1" applyAlignment="1">
      <alignment horizontal="centerContinuous" vertical="center"/>
    </xf>
    <xf numFmtId="0" fontId="8" fillId="0" borderId="1" xfId="0" applyFont="1" applyBorder="1" applyAlignment="1">
      <alignment horizontal="center" vertical="center" textRotation="255"/>
    </xf>
    <xf numFmtId="0" fontId="8" fillId="0" borderId="22" xfId="0" applyFont="1" applyBorder="1" applyAlignment="1">
      <alignment horizontal="center" vertical="center" textRotation="255"/>
    </xf>
    <xf numFmtId="0" fontId="8" fillId="0" borderId="4" xfId="0" applyFont="1" applyBorder="1" applyAlignment="1">
      <alignment horizontal="center" vertical="center" textRotation="255"/>
    </xf>
    <xf numFmtId="0" fontId="8" fillId="0" borderId="27" xfId="0" applyFont="1" applyBorder="1" applyAlignment="1">
      <alignment horizontal="center" vertical="center" textRotation="255"/>
    </xf>
    <xf numFmtId="0" fontId="8" fillId="0" borderId="1" xfId="0" applyFont="1" applyBorder="1">
      <alignment vertical="center"/>
    </xf>
    <xf numFmtId="0" fontId="8" fillId="0" borderId="22" xfId="0" applyFont="1" applyBorder="1">
      <alignment vertical="center"/>
    </xf>
    <xf numFmtId="0" fontId="8" fillId="0" borderId="27" xfId="0" applyFont="1" applyBorder="1">
      <alignment vertical="center"/>
    </xf>
    <xf numFmtId="38" fontId="8" fillId="0" borderId="9" xfId="1" applyFont="1" applyBorder="1">
      <alignment vertical="center"/>
    </xf>
    <xf numFmtId="38" fontId="8" fillId="0" borderId="14" xfId="1" applyFont="1" applyBorder="1">
      <alignment vertical="center"/>
    </xf>
    <xf numFmtId="38" fontId="8" fillId="0" borderId="16" xfId="1" applyFont="1" applyBorder="1">
      <alignment vertical="center"/>
    </xf>
    <xf numFmtId="38" fontId="8" fillId="0" borderId="6" xfId="1" applyFont="1" applyBorder="1">
      <alignment vertical="center"/>
    </xf>
    <xf numFmtId="38" fontId="8" fillId="0" borderId="21" xfId="1" applyFont="1" applyBorder="1">
      <alignment vertical="center"/>
    </xf>
    <xf numFmtId="38" fontId="8" fillId="0" borderId="18" xfId="1" applyFont="1" applyBorder="1">
      <alignment vertical="center"/>
    </xf>
    <xf numFmtId="38" fontId="8" fillId="0" borderId="11" xfId="0" applyNumberFormat="1" applyFont="1" applyBorder="1">
      <alignment vertical="center"/>
    </xf>
    <xf numFmtId="38" fontId="8" fillId="0" borderId="8" xfId="0" applyNumberFormat="1" applyFont="1" applyBorder="1">
      <alignment vertical="center"/>
    </xf>
    <xf numFmtId="38" fontId="8" fillId="0" borderId="4" xfId="1" applyFont="1" applyBorder="1">
      <alignment vertical="center"/>
    </xf>
    <xf numFmtId="38" fontId="8" fillId="0" borderId="20" xfId="1" applyFont="1" applyBorder="1">
      <alignment vertical="center"/>
    </xf>
    <xf numFmtId="38" fontId="8" fillId="0" borderId="17" xfId="1" applyFont="1" applyBorder="1">
      <alignment vertical="center"/>
    </xf>
    <xf numFmtId="38" fontId="8" fillId="0" borderId="5" xfId="0" applyNumberFormat="1" applyFont="1" applyBorder="1">
      <alignment vertical="center"/>
    </xf>
    <xf numFmtId="0" fontId="8" fillId="2" borderId="6" xfId="0" applyFont="1" applyFill="1" applyBorder="1" applyAlignment="1">
      <alignment vertical="center" textRotation="255"/>
    </xf>
    <xf numFmtId="0" fontId="8" fillId="2" borderId="10" xfId="0" applyFont="1" applyFill="1" applyBorder="1">
      <alignment vertical="center"/>
    </xf>
    <xf numFmtId="0" fontId="8" fillId="2" borderId="7" xfId="0" applyFont="1" applyFill="1" applyBorder="1">
      <alignment vertical="center"/>
    </xf>
    <xf numFmtId="38" fontId="8" fillId="2" borderId="6" xfId="1" applyFont="1" applyFill="1" applyBorder="1">
      <alignment vertical="center"/>
    </xf>
    <xf numFmtId="38" fontId="8" fillId="2" borderId="21" xfId="1" applyFont="1" applyFill="1" applyBorder="1">
      <alignment vertical="center"/>
    </xf>
    <xf numFmtId="38" fontId="8" fillId="2" borderId="18" xfId="1" applyFont="1" applyFill="1" applyBorder="1">
      <alignment vertical="center"/>
    </xf>
    <xf numFmtId="38" fontId="8" fillId="2" borderId="8" xfId="0" applyNumberFormat="1" applyFont="1" applyFill="1" applyBorder="1">
      <alignment vertical="center"/>
    </xf>
    <xf numFmtId="0" fontId="8" fillId="2" borderId="13" xfId="0" applyFont="1" applyFill="1" applyBorder="1" applyAlignment="1">
      <alignment vertical="center" textRotation="255"/>
    </xf>
    <xf numFmtId="0" fontId="5" fillId="3" borderId="12" xfId="0" applyFont="1" applyFill="1" applyBorder="1" applyAlignment="1">
      <alignment vertical="center" textRotation="255"/>
    </xf>
    <xf numFmtId="0" fontId="5" fillId="3" borderId="13" xfId="0" applyFont="1" applyFill="1" applyBorder="1" applyAlignment="1">
      <alignment vertical="center" textRotation="255"/>
    </xf>
    <xf numFmtId="0" fontId="5" fillId="3" borderId="6" xfId="0" applyFont="1" applyFill="1" applyBorder="1" applyAlignment="1">
      <alignment vertical="center" textRotation="255"/>
    </xf>
    <xf numFmtId="0" fontId="8" fillId="3" borderId="10" xfId="0" applyFont="1" applyFill="1" applyBorder="1">
      <alignment vertical="center"/>
    </xf>
    <xf numFmtId="0" fontId="8" fillId="3" borderId="7" xfId="0" applyFont="1" applyFill="1" applyBorder="1">
      <alignment vertical="center"/>
    </xf>
    <xf numFmtId="38" fontId="8" fillId="3" borderId="6" xfId="1" applyFont="1" applyFill="1" applyBorder="1">
      <alignment vertical="center"/>
    </xf>
    <xf numFmtId="38" fontId="8" fillId="3" borderId="21" xfId="1" applyFont="1" applyFill="1" applyBorder="1">
      <alignment vertical="center"/>
    </xf>
    <xf numFmtId="38" fontId="8" fillId="3" borderId="18" xfId="1" applyFont="1" applyFill="1" applyBorder="1">
      <alignment vertical="center"/>
    </xf>
    <xf numFmtId="38" fontId="8" fillId="3" borderId="8" xfId="0" applyNumberFormat="1" applyFont="1" applyFill="1" applyBorder="1">
      <alignment vertical="center"/>
    </xf>
    <xf numFmtId="0" fontId="0" fillId="4" borderId="9" xfId="0" applyFill="1" applyBorder="1">
      <alignment vertical="center"/>
    </xf>
    <xf numFmtId="0" fontId="8" fillId="4" borderId="10" xfId="0" applyFont="1" applyFill="1" applyBorder="1">
      <alignment vertical="center"/>
    </xf>
    <xf numFmtId="38" fontId="8" fillId="4" borderId="9" xfId="1" applyFont="1" applyFill="1" applyBorder="1">
      <alignment vertical="center"/>
    </xf>
    <xf numFmtId="38" fontId="8" fillId="4" borderId="14" xfId="1" applyFont="1" applyFill="1" applyBorder="1">
      <alignment vertical="center"/>
    </xf>
    <xf numFmtId="38" fontId="8" fillId="4" borderId="16" xfId="1" applyFont="1" applyFill="1" applyBorder="1">
      <alignment vertical="center"/>
    </xf>
    <xf numFmtId="38" fontId="8" fillId="4" borderId="11" xfId="0" applyNumberFormat="1" applyFont="1" applyFill="1" applyBorder="1">
      <alignment vertical="center"/>
    </xf>
    <xf numFmtId="0" fontId="4" fillId="5" borderId="6" xfId="0" applyFont="1" applyFill="1" applyBorder="1" applyAlignment="1">
      <alignment vertical="center" textRotation="255"/>
    </xf>
    <xf numFmtId="0" fontId="8" fillId="5" borderId="10" xfId="0" applyFont="1" applyFill="1" applyBorder="1">
      <alignment vertical="center"/>
    </xf>
    <xf numFmtId="0" fontId="0" fillId="5" borderId="7" xfId="0" applyFill="1" applyBorder="1">
      <alignment vertical="center"/>
    </xf>
    <xf numFmtId="0" fontId="8" fillId="5" borderId="7" xfId="0" applyFont="1" applyFill="1" applyBorder="1">
      <alignment vertical="center"/>
    </xf>
    <xf numFmtId="38" fontId="0" fillId="5" borderId="6" xfId="1" applyFont="1" applyFill="1" applyBorder="1">
      <alignment vertical="center"/>
    </xf>
    <xf numFmtId="38" fontId="0" fillId="5" borderId="21" xfId="1" applyFont="1" applyFill="1" applyBorder="1">
      <alignment vertical="center"/>
    </xf>
    <xf numFmtId="38" fontId="0" fillId="5" borderId="18" xfId="1" applyFont="1" applyFill="1" applyBorder="1">
      <alignment vertical="center"/>
    </xf>
    <xf numFmtId="38" fontId="0" fillId="5" borderId="8" xfId="0" applyNumberFormat="1" applyFill="1" applyBorder="1">
      <alignment vertical="center"/>
    </xf>
    <xf numFmtId="0" fontId="3" fillId="5" borderId="12" xfId="0" applyFont="1" applyFill="1" applyBorder="1" applyAlignment="1">
      <alignment vertical="center" textRotation="255"/>
    </xf>
    <xf numFmtId="0" fontId="4" fillId="5" borderId="13" xfId="0" applyFont="1" applyFill="1" applyBorder="1" applyAlignment="1">
      <alignment vertical="center" textRotation="255"/>
    </xf>
    <xf numFmtId="38" fontId="8" fillId="6" borderId="9" xfId="1" applyFont="1" applyFill="1" applyBorder="1">
      <alignment vertical="center"/>
    </xf>
  </cellXfs>
  <cellStyles count="2">
    <cellStyle name="桁区切り" xfId="1" builtinId="6"/>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4B4B"/>
      <color rgb="FFFBF9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現金預金残高推移・各キャッシュフロー</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'月末一括資金繰り表(予測)'!$C$27</c:f>
              <c:strCache>
                <c:ptCount val="1"/>
                <c:pt idx="0">
                  <c:v>営業キャッシュフロー</c:v>
                </c:pt>
              </c:strCache>
            </c:strRef>
          </c:tx>
          <c:spPr>
            <a:solidFill>
              <a:schemeClr val="accent1">
                <a:lumMod val="40000"/>
                <a:lumOff val="60000"/>
              </a:schemeClr>
            </a:solidFill>
            <a:ln>
              <a:solidFill>
                <a:schemeClr val="accent1">
                  <a:lumMod val="40000"/>
                  <a:lumOff val="6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'月末一括資金繰り表(予測)'!$F$27:$Q$27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498E-413E-8855-E5BC213EE9B4}"/>
            </c:ext>
          </c:extLst>
        </c:ser>
        <c:ser>
          <c:idx val="2"/>
          <c:order val="2"/>
          <c:tx>
            <c:strRef>
              <c:f>'月末一括資金繰り表(予測)'!$C$35</c:f>
              <c:strCache>
                <c:ptCount val="1"/>
                <c:pt idx="0">
                  <c:v>投資キャッシュフロー</c:v>
                </c:pt>
              </c:strCache>
            </c:strRef>
          </c:tx>
          <c:spPr>
            <a:solidFill>
              <a:schemeClr val="accent2">
                <a:lumMod val="40000"/>
                <a:lumOff val="60000"/>
              </a:schemeClr>
            </a:solidFill>
            <a:ln>
              <a:solidFill>
                <a:schemeClr val="accent2">
                  <a:lumMod val="40000"/>
                  <a:lumOff val="6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'月末一括資金繰り表(予測)'!$F$35:$Q$35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F-498E-413E-8855-E5BC213EE9B4}"/>
            </c:ext>
          </c:extLst>
        </c:ser>
        <c:ser>
          <c:idx val="3"/>
          <c:order val="3"/>
          <c:tx>
            <c:strRef>
              <c:f>'月末一括資金繰り表(予測)'!$C$46</c:f>
              <c:strCache>
                <c:ptCount val="1"/>
                <c:pt idx="0">
                  <c:v>財務キャッシュフロー</c:v>
                </c:pt>
              </c:strCache>
            </c:strRef>
          </c:tx>
          <c:spPr>
            <a:solidFill>
              <a:schemeClr val="accent5">
                <a:lumMod val="40000"/>
                <a:lumOff val="60000"/>
              </a:schemeClr>
            </a:solidFill>
            <a:ln>
              <a:solidFill>
                <a:schemeClr val="accent5">
                  <a:lumMod val="40000"/>
                  <a:lumOff val="6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'月末一括資金繰り表(予測)'!$F$46:$Q$46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0-498E-413E-8855-E5BC213EE9B4}"/>
            </c:ext>
          </c:extLst>
        </c:ser>
        <c:dLbls>
          <c:showLegendKey val="0"/>
          <c:showVal val="0"/>
          <c:showCatName val="0"/>
          <c:showSerName val="0"/>
          <c:showPercent val="0"/>
          <c:showBubbleSize val="0"/>
        </c:dLbls>
        <c:gapWidth val="150"/>
        <c:axId val="2042872160"/>
        <c:axId val="2042890528"/>
      </c:barChart>
      <c:lineChart>
        <c:grouping val="standard"/>
        <c:varyColors val="0"/>
        <c:ser>
          <c:idx val="0"/>
          <c:order val="0"/>
          <c:tx>
            <c:strRef>
              <c:f>'月末一括資金繰り表(予測)'!$B$48</c:f>
              <c:strCache>
                <c:ptCount val="1"/>
                <c:pt idx="0">
                  <c:v>期末CF残高</c:v>
                </c:pt>
              </c:strCache>
            </c:strRef>
          </c:tx>
          <c:spPr>
            <a:ln w="28575" cap="rnd">
              <a:solidFill>
                <a:srgbClr val="FF0000"/>
              </a:solidFill>
              <a:round/>
            </a:ln>
            <a:effectLst/>
          </c:spPr>
          <c:marker>
            <c:symbol val="diamond"/>
            <c:size val="7"/>
            <c:spPr>
              <a:solidFill>
                <a:srgbClr val="FF0000"/>
              </a:solidFill>
              <a:ln w="9525">
                <a:solidFill>
                  <a:srgbClr val="FFFF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'月末一括資金繰り表(予測)'!$F$2:$Q$2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'月末一括資金繰り表(予測)'!$F$48:$Q$48</c:f>
              <c:numCache>
                <c:formatCode>#,##0_);[Red]\(#,##0\)</c:formatCode>
                <c:ptCount val="12"/>
                <c:pt idx="0">
                  <c:v>1000</c:v>
                </c:pt>
                <c:pt idx="1">
                  <c:v>1000</c:v>
                </c:pt>
                <c:pt idx="2">
                  <c:v>1000</c:v>
                </c:pt>
                <c:pt idx="3">
                  <c:v>1000</c:v>
                </c:pt>
                <c:pt idx="4">
                  <c:v>1000</c:v>
                </c:pt>
                <c:pt idx="5">
                  <c:v>1000</c:v>
                </c:pt>
                <c:pt idx="6">
                  <c:v>1000</c:v>
                </c:pt>
                <c:pt idx="7">
                  <c:v>1000</c:v>
                </c:pt>
                <c:pt idx="8">
                  <c:v>1000</c:v>
                </c:pt>
                <c:pt idx="9">
                  <c:v>1000</c:v>
                </c:pt>
                <c:pt idx="10">
                  <c:v>1000</c:v>
                </c:pt>
                <c:pt idx="11">
                  <c:v>1000</c:v>
                </c:pt>
              </c:numCache>
            </c:numRef>
          </c:val>
          <c:smooth val="0"/>
          <c:extLst>
            <c:ext xmlns:c16="http://schemas.microsoft.com/office/drawing/2014/chart" uri="{C3380CC4-5D6E-409C-BE32-E72D297353CC}">
              <c16:uniqueId val="{0000000B-498E-413E-8855-E5BC213EE9B4}"/>
            </c:ext>
          </c:extLst>
        </c:ser>
        <c:dLbls>
          <c:showLegendKey val="0"/>
          <c:showVal val="0"/>
          <c:showCatName val="0"/>
          <c:showSerName val="0"/>
          <c:showPercent val="0"/>
          <c:showBubbleSize val="0"/>
        </c:dLbls>
        <c:marker val="1"/>
        <c:smooth val="0"/>
        <c:axId val="2042872160"/>
        <c:axId val="2042890528"/>
      </c:lineChart>
      <c:catAx>
        <c:axId val="2042872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crossAx val="2042890528"/>
        <c:crosses val="autoZero"/>
        <c:auto val="1"/>
        <c:lblAlgn val="ctr"/>
        <c:lblOffset val="100"/>
        <c:noMultiLvlLbl val="0"/>
      </c:catAx>
      <c:valAx>
        <c:axId val="204289052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42872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現金預金残高推移・各キャッシュフロー</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'月末一括資金繰り表(実績)'!$C$27</c:f>
              <c:strCache>
                <c:ptCount val="1"/>
                <c:pt idx="0">
                  <c:v>営業キャッシュフロー</c:v>
                </c:pt>
              </c:strCache>
            </c:strRef>
          </c:tx>
          <c:spPr>
            <a:solidFill>
              <a:schemeClr val="accent1">
                <a:lumMod val="40000"/>
                <a:lumOff val="60000"/>
              </a:schemeClr>
            </a:solidFill>
            <a:ln>
              <a:solidFill>
                <a:schemeClr val="accent1">
                  <a:lumMod val="40000"/>
                  <a:lumOff val="6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'月末一括資金繰り表(実績)'!$F$27:$Q$27</c:f>
              <c:numCache>
                <c:formatCode>#,##0_);[Red]\(#,##0\)</c:formatCode>
                <c:ptCount val="12"/>
                <c:pt idx="0">
                  <c:v>-2406</c:v>
                </c:pt>
                <c:pt idx="1">
                  <c:v>-5255</c:v>
                </c:pt>
                <c:pt idx="2">
                  <c:v>-2423</c:v>
                </c:pt>
                <c:pt idx="3">
                  <c:v>-2406</c:v>
                </c:pt>
                <c:pt idx="4">
                  <c:v>-2401</c:v>
                </c:pt>
                <c:pt idx="5">
                  <c:v>-2451</c:v>
                </c:pt>
                <c:pt idx="6">
                  <c:v>-2461</c:v>
                </c:pt>
                <c:pt idx="7">
                  <c:v>-4251</c:v>
                </c:pt>
                <c:pt idx="8">
                  <c:v>-2427</c:v>
                </c:pt>
                <c:pt idx="9">
                  <c:v>-2398</c:v>
                </c:pt>
                <c:pt idx="10">
                  <c:v>-2428</c:v>
                </c:pt>
                <c:pt idx="11">
                  <c:v>-2454</c:v>
                </c:pt>
              </c:numCache>
            </c:numRef>
          </c:val>
          <c:extLst>
            <c:ext xmlns:c16="http://schemas.microsoft.com/office/drawing/2014/chart" uri="{C3380CC4-5D6E-409C-BE32-E72D297353CC}">
              <c16:uniqueId val="{00000000-94FF-4A54-B226-09397975C62B}"/>
            </c:ext>
          </c:extLst>
        </c:ser>
        <c:ser>
          <c:idx val="2"/>
          <c:order val="2"/>
          <c:tx>
            <c:strRef>
              <c:f>'月末一括資金繰り表(実績)'!$C$35</c:f>
              <c:strCache>
                <c:ptCount val="1"/>
                <c:pt idx="0">
                  <c:v>投資キャッシュフロー</c:v>
                </c:pt>
              </c:strCache>
            </c:strRef>
          </c:tx>
          <c:spPr>
            <a:solidFill>
              <a:schemeClr val="accent2">
                <a:lumMod val="40000"/>
                <a:lumOff val="60000"/>
              </a:schemeClr>
            </a:solidFill>
            <a:ln>
              <a:solidFill>
                <a:schemeClr val="accent2">
                  <a:lumMod val="40000"/>
                  <a:lumOff val="6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'月末一括資金繰り表(実績)'!$F$35:$Q$35</c:f>
              <c:numCache>
                <c:formatCode>#,##0_);[Red]\(#,##0\)</c:formatCode>
                <c:ptCount val="12"/>
                <c:pt idx="0">
                  <c:v>-110</c:v>
                </c:pt>
                <c:pt idx="1">
                  <c:v>-110</c:v>
                </c:pt>
                <c:pt idx="2">
                  <c:v>-110</c:v>
                </c:pt>
                <c:pt idx="3">
                  <c:v>-110</c:v>
                </c:pt>
                <c:pt idx="4">
                  <c:v>-110</c:v>
                </c:pt>
                <c:pt idx="5">
                  <c:v>-110</c:v>
                </c:pt>
                <c:pt idx="6">
                  <c:v>-110</c:v>
                </c:pt>
                <c:pt idx="7">
                  <c:v>-110</c:v>
                </c:pt>
                <c:pt idx="8">
                  <c:v>-82</c:v>
                </c:pt>
                <c:pt idx="9">
                  <c:v>-82</c:v>
                </c:pt>
                <c:pt idx="10">
                  <c:v>-82</c:v>
                </c:pt>
                <c:pt idx="11">
                  <c:v>-82</c:v>
                </c:pt>
              </c:numCache>
            </c:numRef>
          </c:val>
          <c:extLst>
            <c:ext xmlns:c16="http://schemas.microsoft.com/office/drawing/2014/chart" uri="{C3380CC4-5D6E-409C-BE32-E72D297353CC}">
              <c16:uniqueId val="{00000001-94FF-4A54-B226-09397975C62B}"/>
            </c:ext>
          </c:extLst>
        </c:ser>
        <c:ser>
          <c:idx val="3"/>
          <c:order val="3"/>
          <c:tx>
            <c:strRef>
              <c:f>'月末一括資金繰り表(実績)'!$C$46</c:f>
              <c:strCache>
                <c:ptCount val="1"/>
                <c:pt idx="0">
                  <c:v>財務キャッシュフロー</c:v>
                </c:pt>
              </c:strCache>
            </c:strRef>
          </c:tx>
          <c:spPr>
            <a:solidFill>
              <a:schemeClr val="accent5">
                <a:lumMod val="40000"/>
                <a:lumOff val="60000"/>
              </a:schemeClr>
            </a:solidFill>
            <a:ln>
              <a:solidFill>
                <a:schemeClr val="accent5">
                  <a:lumMod val="40000"/>
                  <a:lumOff val="6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'月末一括資金繰り表(実績)'!$F$46:$Q$46</c:f>
              <c:numCache>
                <c:formatCode>#,##0_);[Red]\(#,##0\)</c:formatCode>
                <c:ptCount val="12"/>
                <c:pt idx="0">
                  <c:v>-596</c:v>
                </c:pt>
                <c:pt idx="1">
                  <c:v>-596</c:v>
                </c:pt>
                <c:pt idx="2">
                  <c:v>-596</c:v>
                </c:pt>
                <c:pt idx="3">
                  <c:v>-596</c:v>
                </c:pt>
                <c:pt idx="4">
                  <c:v>-596</c:v>
                </c:pt>
                <c:pt idx="5">
                  <c:v>-596</c:v>
                </c:pt>
                <c:pt idx="6">
                  <c:v>-596</c:v>
                </c:pt>
                <c:pt idx="7">
                  <c:v>-596</c:v>
                </c:pt>
                <c:pt idx="8">
                  <c:v>-596</c:v>
                </c:pt>
                <c:pt idx="9">
                  <c:v>-596</c:v>
                </c:pt>
                <c:pt idx="10">
                  <c:v>-596</c:v>
                </c:pt>
                <c:pt idx="11">
                  <c:v>-596</c:v>
                </c:pt>
              </c:numCache>
            </c:numRef>
          </c:val>
          <c:extLst>
            <c:ext xmlns:c16="http://schemas.microsoft.com/office/drawing/2014/chart" uri="{C3380CC4-5D6E-409C-BE32-E72D297353CC}">
              <c16:uniqueId val="{00000002-94FF-4A54-B226-09397975C62B}"/>
            </c:ext>
          </c:extLst>
        </c:ser>
        <c:dLbls>
          <c:showLegendKey val="0"/>
          <c:showVal val="1"/>
          <c:showCatName val="0"/>
          <c:showSerName val="0"/>
          <c:showPercent val="0"/>
          <c:showBubbleSize val="0"/>
        </c:dLbls>
        <c:gapWidth val="150"/>
        <c:axId val="2042872160"/>
        <c:axId val="2042890528"/>
      </c:barChart>
      <c:lineChart>
        <c:grouping val="standard"/>
        <c:varyColors val="0"/>
        <c:ser>
          <c:idx val="0"/>
          <c:order val="0"/>
          <c:tx>
            <c:strRef>
              <c:f>'月末一括資金繰り表(実績)'!$B$48</c:f>
              <c:strCache>
                <c:ptCount val="1"/>
                <c:pt idx="0">
                  <c:v>期末CF残高</c:v>
                </c:pt>
              </c:strCache>
            </c:strRef>
          </c:tx>
          <c:spPr>
            <a:ln w="28575" cap="rnd">
              <a:solidFill>
                <a:srgbClr val="FF0000"/>
              </a:solidFill>
              <a:round/>
            </a:ln>
            <a:effectLst/>
          </c:spPr>
          <c:marker>
            <c:symbol val="diamond"/>
            <c:size val="7"/>
            <c:spPr>
              <a:solidFill>
                <a:srgbClr val="FF0000"/>
              </a:solidFill>
              <a:ln w="9525">
                <a:solidFill>
                  <a:srgbClr val="FFFF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'月末一括資金繰り表(実績)'!$F$2:$Q$2</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'月末一括資金繰り表(実績)'!$F$48:$Q$48</c:f>
              <c:numCache>
                <c:formatCode>#,##0_);[Red]\(#,##0\)</c:formatCode>
                <c:ptCount val="12"/>
                <c:pt idx="0">
                  <c:v>734</c:v>
                </c:pt>
                <c:pt idx="1">
                  <c:v>-5227</c:v>
                </c:pt>
                <c:pt idx="2">
                  <c:v>-8356</c:v>
                </c:pt>
                <c:pt idx="3">
                  <c:v>-11468</c:v>
                </c:pt>
                <c:pt idx="4">
                  <c:v>-14575</c:v>
                </c:pt>
                <c:pt idx="5">
                  <c:v>-17732</c:v>
                </c:pt>
                <c:pt idx="6">
                  <c:v>-20899</c:v>
                </c:pt>
                <c:pt idx="7">
                  <c:v>-25856</c:v>
                </c:pt>
                <c:pt idx="8">
                  <c:v>-28961</c:v>
                </c:pt>
                <c:pt idx="9">
                  <c:v>-32037</c:v>
                </c:pt>
                <c:pt idx="10">
                  <c:v>-35143</c:v>
                </c:pt>
                <c:pt idx="11">
                  <c:v>-38275</c:v>
                </c:pt>
              </c:numCache>
            </c:numRef>
          </c:val>
          <c:smooth val="0"/>
          <c:extLst>
            <c:ext xmlns:c16="http://schemas.microsoft.com/office/drawing/2014/chart" uri="{C3380CC4-5D6E-409C-BE32-E72D297353CC}">
              <c16:uniqueId val="{00000003-94FF-4A54-B226-09397975C62B}"/>
            </c:ext>
          </c:extLst>
        </c:ser>
        <c:dLbls>
          <c:showLegendKey val="0"/>
          <c:showVal val="1"/>
          <c:showCatName val="0"/>
          <c:showSerName val="0"/>
          <c:showPercent val="0"/>
          <c:showBubbleSize val="0"/>
        </c:dLbls>
        <c:marker val="1"/>
        <c:smooth val="0"/>
        <c:axId val="2042872160"/>
        <c:axId val="2042890528"/>
      </c:lineChart>
      <c:catAx>
        <c:axId val="204287216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t" anchorCtr="0"/>
          <a:lstStyle/>
          <a:p>
            <a:pPr>
              <a:defRPr sz="1000" b="1" i="0" u="none" strike="noStrike" kern="1200" baseline="0">
                <a:solidFill>
                  <a:schemeClr val="tx1">
                    <a:lumMod val="65000"/>
                    <a:lumOff val="35000"/>
                  </a:schemeClr>
                </a:solidFill>
                <a:latin typeface="+mn-lt"/>
                <a:ea typeface="+mn-ea"/>
                <a:cs typeface="+mn-cs"/>
              </a:defRPr>
            </a:pPr>
            <a:endParaRPr lang="ja-JP"/>
          </a:p>
        </c:txPr>
        <c:crossAx val="2042890528"/>
        <c:crosses val="autoZero"/>
        <c:auto val="1"/>
        <c:lblAlgn val="ctr"/>
        <c:lblOffset val="100"/>
        <c:noMultiLvlLbl val="0"/>
      </c:catAx>
      <c:valAx>
        <c:axId val="204289052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42872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18</xdr:col>
      <xdr:colOff>323849</xdr:colOff>
      <xdr:row>0</xdr:row>
      <xdr:rowOff>523874</xdr:rowOff>
    </xdr:from>
    <xdr:to>
      <xdr:col>33</xdr:col>
      <xdr:colOff>0</xdr:colOff>
      <xdr:row>21</xdr:row>
      <xdr:rowOff>47625</xdr:rowOff>
    </xdr:to>
    <xdr:graphicFrame macro="">
      <xdr:nvGraphicFramePr>
        <xdr:cNvPr id="3" name="グラフ 2">
          <a:extLst>
            <a:ext uri="{FF2B5EF4-FFF2-40B4-BE49-F238E27FC236}">
              <a16:creationId xmlns:a16="http://schemas.microsoft.com/office/drawing/2014/main" id="{417DE6C9-ECE7-C14A-E641-E93CB4C922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514350</xdr:colOff>
      <xdr:row>0</xdr:row>
      <xdr:rowOff>200025</xdr:rowOff>
    </xdr:from>
    <xdr:to>
      <xdr:col>8</xdr:col>
      <xdr:colOff>514350</xdr:colOff>
      <xdr:row>3</xdr:row>
      <xdr:rowOff>19050</xdr:rowOff>
    </xdr:to>
    <xdr:sp macro="" textlink="">
      <xdr:nvSpPr>
        <xdr:cNvPr id="2" name="テキスト ボックス 1">
          <a:extLst>
            <a:ext uri="{FF2B5EF4-FFF2-40B4-BE49-F238E27FC236}">
              <a16:creationId xmlns:a16="http://schemas.microsoft.com/office/drawing/2014/main" id="{208FBF1F-121F-EE94-A459-947015ACAA9F}"/>
            </a:ext>
          </a:extLst>
        </xdr:cNvPr>
        <xdr:cNvSpPr txBox="1"/>
      </xdr:nvSpPr>
      <xdr:spPr>
        <a:xfrm>
          <a:off x="4800600" y="200025"/>
          <a:ext cx="1733550" cy="6572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一番先頭に前期末の現預金残高の数値を入力</a:t>
          </a:r>
          <a:endParaRPr kumimoji="1" lang="en-US" altLang="ja-JP" sz="1100"/>
        </a:p>
        <a:p>
          <a:endParaRPr kumimoji="1" lang="ja-JP" altLang="en-US" sz="1100"/>
        </a:p>
      </xdr:txBody>
    </xdr:sp>
    <xdr:clientData/>
  </xdr:twoCellAnchor>
  <xdr:twoCellAnchor>
    <xdr:from>
      <xdr:col>5</xdr:col>
      <xdr:colOff>847725</xdr:colOff>
      <xdr:row>1</xdr:row>
      <xdr:rowOff>185738</xdr:rowOff>
    </xdr:from>
    <xdr:to>
      <xdr:col>6</xdr:col>
      <xdr:colOff>514350</xdr:colOff>
      <xdr:row>2</xdr:row>
      <xdr:rowOff>57150</xdr:rowOff>
    </xdr:to>
    <xdr:cxnSp macro="">
      <xdr:nvCxnSpPr>
        <xdr:cNvPr id="4" name="直線矢印コネクタ 3">
          <a:extLst>
            <a:ext uri="{FF2B5EF4-FFF2-40B4-BE49-F238E27FC236}">
              <a16:creationId xmlns:a16="http://schemas.microsoft.com/office/drawing/2014/main" id="{1FBF3B07-FAA9-3BEB-EFF3-2A4C03044925}"/>
            </a:ext>
          </a:extLst>
        </xdr:cNvPr>
        <xdr:cNvCxnSpPr>
          <a:stCxn id="2" idx="1"/>
        </xdr:cNvCxnSpPr>
      </xdr:nvCxnSpPr>
      <xdr:spPr>
        <a:xfrm flipH="1">
          <a:off x="4267200" y="528638"/>
          <a:ext cx="533400" cy="119062"/>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180975</xdr:colOff>
      <xdr:row>2</xdr:row>
      <xdr:rowOff>19049</xdr:rowOff>
    </xdr:from>
    <xdr:to>
      <xdr:col>15</xdr:col>
      <xdr:colOff>581025</xdr:colOff>
      <xdr:row>7</xdr:row>
      <xdr:rowOff>171449</xdr:rowOff>
    </xdr:to>
    <xdr:sp macro="" textlink="">
      <xdr:nvSpPr>
        <xdr:cNvPr id="9" name="テキスト ボックス 8">
          <a:extLst>
            <a:ext uri="{FF2B5EF4-FFF2-40B4-BE49-F238E27FC236}">
              <a16:creationId xmlns:a16="http://schemas.microsoft.com/office/drawing/2014/main" id="{363EE16D-B155-E516-7959-966D54358780}"/>
            </a:ext>
          </a:extLst>
        </xdr:cNvPr>
        <xdr:cNvSpPr txBox="1"/>
      </xdr:nvSpPr>
      <xdr:spPr>
        <a:xfrm>
          <a:off x="7067550" y="609599"/>
          <a:ext cx="5600700" cy="1362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主に売上に係る入金について集計管理する。</a:t>
          </a:r>
          <a:endParaRPr kumimoji="1" lang="en-US" altLang="ja-JP" sz="1100"/>
        </a:p>
        <a:p>
          <a:r>
            <a:rPr kumimoji="1" lang="ja-JP" altLang="en-US" sz="1100"/>
            <a:t>現金売上→現金の売上を入力</a:t>
          </a:r>
          <a:endParaRPr kumimoji="1" lang="en-US" altLang="ja-JP" sz="1100"/>
        </a:p>
        <a:p>
          <a:r>
            <a:rPr kumimoji="1" lang="ja-JP" altLang="en-US" sz="1100"/>
            <a:t>掛売上収入→掛け売上の回収をした月に入力</a:t>
          </a:r>
          <a:r>
            <a:rPr kumimoji="1" lang="en-US" altLang="ja-JP" sz="1100"/>
            <a:t>(</a:t>
          </a:r>
          <a:r>
            <a:rPr kumimoji="1" lang="ja-JP" altLang="en-US" sz="1100"/>
            <a:t>例：</a:t>
          </a:r>
          <a:r>
            <a:rPr kumimoji="1" lang="en-US" altLang="ja-JP" sz="1100"/>
            <a:t>9</a:t>
          </a:r>
          <a:r>
            <a:rPr kumimoji="1" lang="ja-JP" altLang="en-US" sz="1100"/>
            <a:t>月掛売・</a:t>
          </a:r>
          <a:r>
            <a:rPr kumimoji="1" lang="en-US" altLang="ja-JP" sz="1100"/>
            <a:t>10</a:t>
          </a:r>
          <a:r>
            <a:rPr kumimoji="1" lang="ja-JP" altLang="en-US" sz="1100"/>
            <a:t>月回収→</a:t>
          </a:r>
          <a:r>
            <a:rPr kumimoji="1" lang="en-US" altLang="ja-JP" sz="1100"/>
            <a:t>10</a:t>
          </a:r>
          <a:r>
            <a:rPr kumimoji="1" lang="ja-JP" altLang="en-US" sz="1100"/>
            <a:t>月の欄に記載</a:t>
          </a:r>
          <a:r>
            <a:rPr kumimoji="1" lang="en-US" altLang="ja-JP" sz="1100"/>
            <a:t>)</a:t>
          </a:r>
        </a:p>
        <a:p>
          <a:r>
            <a:rPr kumimoji="1" lang="ja-JP" altLang="en-US" sz="1100"/>
            <a:t>受取手形収入→受取手形の期日日で入力</a:t>
          </a:r>
          <a:r>
            <a:rPr kumimoji="1" lang="en-US" altLang="ja-JP" sz="1100"/>
            <a:t>(</a:t>
          </a:r>
          <a:r>
            <a:rPr kumimoji="1" lang="ja-JP" altLang="en-US" sz="1100"/>
            <a:t>全額裏書する場合は記載不要</a:t>
          </a:r>
          <a:r>
            <a:rPr kumimoji="1" lang="en-US" altLang="ja-JP" sz="1100"/>
            <a:t>)</a:t>
          </a:r>
        </a:p>
        <a:p>
          <a:r>
            <a:rPr kumimoji="1" lang="ja-JP" altLang="en-US" sz="1100"/>
            <a:t>その他→前受金などの売上の上記</a:t>
          </a:r>
          <a:r>
            <a:rPr kumimoji="1" lang="en-US" altLang="ja-JP" sz="1100"/>
            <a:t>3</a:t>
          </a:r>
          <a:r>
            <a:rPr kumimoji="1" lang="ja-JP" altLang="en-US" sz="1100"/>
            <a:t>つ以外の収入に関する入金のもの</a:t>
          </a:r>
          <a:endParaRPr kumimoji="1" lang="en-US" altLang="ja-JP" sz="1100"/>
        </a:p>
        <a:p>
          <a:endParaRPr kumimoji="1" lang="ja-JP" altLang="en-US" sz="1100"/>
        </a:p>
      </xdr:txBody>
    </xdr:sp>
    <xdr:clientData/>
  </xdr:twoCellAnchor>
  <xdr:twoCellAnchor>
    <xdr:from>
      <xdr:col>5</xdr:col>
      <xdr:colOff>285750</xdr:colOff>
      <xdr:row>4</xdr:row>
      <xdr:rowOff>214312</xdr:rowOff>
    </xdr:from>
    <xdr:to>
      <xdr:col>9</xdr:col>
      <xdr:colOff>180975</xdr:colOff>
      <xdr:row>5</xdr:row>
      <xdr:rowOff>33337</xdr:rowOff>
    </xdr:to>
    <xdr:cxnSp macro="">
      <xdr:nvCxnSpPr>
        <xdr:cNvPr id="10" name="直線矢印コネクタ 9">
          <a:extLst>
            <a:ext uri="{FF2B5EF4-FFF2-40B4-BE49-F238E27FC236}">
              <a16:creationId xmlns:a16="http://schemas.microsoft.com/office/drawing/2014/main" id="{151E5F09-B0FD-4B9E-B553-177BE1E142B4}"/>
            </a:ext>
          </a:extLst>
        </xdr:cNvPr>
        <xdr:cNvCxnSpPr>
          <a:stCxn id="9" idx="1"/>
        </xdr:cNvCxnSpPr>
      </xdr:nvCxnSpPr>
      <xdr:spPr>
        <a:xfrm flipH="1">
          <a:off x="3705225" y="1290637"/>
          <a:ext cx="3362325" cy="571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2181225</xdr:colOff>
      <xdr:row>3</xdr:row>
      <xdr:rowOff>19049</xdr:rowOff>
    </xdr:from>
    <xdr:to>
      <xdr:col>5</xdr:col>
      <xdr:colOff>285750</xdr:colOff>
      <xdr:row>7</xdr:row>
      <xdr:rowOff>19049</xdr:rowOff>
    </xdr:to>
    <xdr:sp macro="" textlink="">
      <xdr:nvSpPr>
        <xdr:cNvPr id="13" name="右中かっこ 12">
          <a:extLst>
            <a:ext uri="{FF2B5EF4-FFF2-40B4-BE49-F238E27FC236}">
              <a16:creationId xmlns:a16="http://schemas.microsoft.com/office/drawing/2014/main" id="{8FB32FB2-7F56-C1C7-BEA0-06783E52AEDF}"/>
            </a:ext>
          </a:extLst>
        </xdr:cNvPr>
        <xdr:cNvSpPr/>
      </xdr:nvSpPr>
      <xdr:spPr>
        <a:xfrm>
          <a:off x="3409950" y="857249"/>
          <a:ext cx="295275" cy="962025"/>
        </a:xfrm>
        <a:prstGeom prst="rightBrace">
          <a:avLst/>
        </a:prstGeom>
        <a:ln>
          <a:solidFill>
            <a:srgbClr val="0070C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133349</xdr:colOff>
      <xdr:row>0</xdr:row>
      <xdr:rowOff>342898</xdr:rowOff>
    </xdr:from>
    <xdr:to>
      <xdr:col>22</xdr:col>
      <xdr:colOff>657224</xdr:colOff>
      <xdr:row>28</xdr:row>
      <xdr:rowOff>209550</xdr:rowOff>
    </xdr:to>
    <xdr:sp macro="" textlink="">
      <xdr:nvSpPr>
        <xdr:cNvPr id="17" name="テキスト ボックス 16">
          <a:extLst>
            <a:ext uri="{FF2B5EF4-FFF2-40B4-BE49-F238E27FC236}">
              <a16:creationId xmlns:a16="http://schemas.microsoft.com/office/drawing/2014/main" id="{9694F9A4-82DD-39AF-AC9F-363127FF3420}"/>
            </a:ext>
          </a:extLst>
        </xdr:cNvPr>
        <xdr:cNvSpPr txBox="1"/>
      </xdr:nvSpPr>
      <xdr:spPr>
        <a:xfrm>
          <a:off x="15239999" y="342898"/>
          <a:ext cx="3267075" cy="674370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資金繰り予測表を作成する目的</a:t>
          </a:r>
          <a:endParaRPr kumimoji="1" lang="en-US" altLang="ja-JP" sz="1100" b="1"/>
        </a:p>
        <a:p>
          <a:endParaRPr kumimoji="1" lang="en-US" altLang="ja-JP" sz="1100"/>
        </a:p>
        <a:p>
          <a:r>
            <a:rPr kumimoji="1" lang="ja-JP" altLang="en-US" sz="1100"/>
            <a:t>あくまで資金繰りの予測で作成する。</a:t>
          </a:r>
          <a:endParaRPr kumimoji="1" lang="en-US" altLang="ja-JP" sz="1100"/>
        </a:p>
        <a:p>
          <a:r>
            <a:rPr kumimoji="1" lang="ja-JP" altLang="en-US" sz="1100"/>
            <a:t>予測を作成することで、どの時期が資金繰りとして危ないかを把握するために作成する。</a:t>
          </a:r>
          <a:endParaRPr kumimoji="1" lang="en-US" altLang="ja-JP" sz="1100"/>
        </a:p>
        <a:p>
          <a:r>
            <a:rPr kumimoji="1" lang="ja-JP" altLang="en-US" sz="1100"/>
            <a:t>早めに資金繰りの危なくなる時期を予測することで追加融資などの相談を行えるようにすることが目的である。</a:t>
          </a:r>
          <a:endParaRPr kumimoji="1" lang="en-US" altLang="ja-JP" sz="1100"/>
        </a:p>
        <a:p>
          <a:endParaRPr kumimoji="1" lang="en-US" altLang="ja-JP" sz="1100"/>
        </a:p>
        <a:p>
          <a:r>
            <a:rPr kumimoji="1" lang="ja-JP" altLang="en-US" sz="1100"/>
            <a:t>実際の資金繰りについては、資金繰り実績表で管理していく。</a:t>
          </a:r>
          <a:endParaRPr kumimoji="1" lang="en-US" altLang="ja-JP" sz="1100"/>
        </a:p>
        <a:p>
          <a:endParaRPr kumimoji="1" lang="en-US" altLang="ja-JP" sz="1100"/>
        </a:p>
        <a:p>
          <a:r>
            <a:rPr kumimoji="1" lang="ja-JP" altLang="en-US" sz="1100"/>
            <a:t>記載のポイントは、現金預金が入金・出金される月に金額を記載すること</a:t>
          </a:r>
          <a:r>
            <a:rPr kumimoji="1" lang="en-US" altLang="ja-JP" sz="1100"/>
            <a:t>(</a:t>
          </a:r>
          <a:r>
            <a:rPr kumimoji="1" lang="ja-JP" altLang="en-US" sz="1100"/>
            <a:t>現金主義で入力</a:t>
          </a:r>
          <a:r>
            <a:rPr kumimoji="1" lang="en-US" altLang="ja-JP" sz="1100"/>
            <a:t>)</a:t>
          </a:r>
        </a:p>
        <a:p>
          <a:endParaRPr kumimoji="1" lang="en-US" altLang="ja-JP" sz="1100"/>
        </a:p>
        <a:p>
          <a:r>
            <a:rPr kumimoji="1" lang="en-US" altLang="ja-JP" sz="1100"/>
            <a:t>1</a:t>
          </a:r>
          <a:r>
            <a:rPr kumimoji="1" lang="ja-JP" altLang="en-US" sz="1100"/>
            <a:t>円単位までの管理を求めないため千円単位で集計。また完全な数字である必要はないため、どれくらいになるかわかららないものについては、収入は少なく・経費は多くで入力。</a:t>
          </a:r>
          <a:endParaRPr kumimoji="1" lang="en-US" altLang="ja-JP" sz="1100"/>
        </a:p>
        <a:p>
          <a:endParaRPr kumimoji="1" lang="en-US" altLang="ja-JP" sz="1100"/>
        </a:p>
        <a:p>
          <a:r>
            <a:rPr kumimoji="1" lang="ja-JP" altLang="en-US" sz="1100"/>
            <a:t>計画の段階なので、細かく考えすぎずにざっくり</a:t>
          </a:r>
          <a:endParaRPr kumimoji="1" lang="en-US" altLang="ja-JP" sz="1100"/>
        </a:p>
        <a:p>
          <a:endParaRPr kumimoji="1" lang="en-US" altLang="ja-JP" sz="1100"/>
        </a:p>
        <a:p>
          <a:r>
            <a:rPr kumimoji="1" lang="ja-JP" altLang="en-US" sz="1100"/>
            <a:t>期末に一括での資金繰りのため各月内の詳細は管理把握しにくい。</a:t>
          </a:r>
          <a:endParaRPr kumimoji="1" lang="en-US" altLang="ja-JP" sz="1100"/>
        </a:p>
        <a:p>
          <a:r>
            <a:rPr kumimoji="1" lang="ja-JP" altLang="en-US" sz="1100"/>
            <a:t>もっと詳細に管理したい場合は締日別資金繰り表を作成する</a:t>
          </a:r>
          <a:endParaRPr kumimoji="1" lang="en-US" altLang="ja-JP" sz="1100"/>
        </a:p>
        <a:p>
          <a:endParaRPr kumimoji="1" lang="en-US" altLang="ja-JP" sz="1100"/>
        </a:p>
        <a:p>
          <a:endParaRPr kumimoji="1" lang="ja-JP" altLang="en-US" sz="1100"/>
        </a:p>
      </xdr:txBody>
    </xdr:sp>
    <xdr:clientData/>
  </xdr:twoCellAnchor>
  <xdr:twoCellAnchor>
    <xdr:from>
      <xdr:col>5</xdr:col>
      <xdr:colOff>0</xdr:colOff>
      <xdr:row>8</xdr:row>
      <xdr:rowOff>19049</xdr:rowOff>
    </xdr:from>
    <xdr:to>
      <xdr:col>5</xdr:col>
      <xdr:colOff>295275</xdr:colOff>
      <xdr:row>10</xdr:row>
      <xdr:rowOff>228600</xdr:rowOff>
    </xdr:to>
    <xdr:sp macro="" textlink="">
      <xdr:nvSpPr>
        <xdr:cNvPr id="18" name="右中かっこ 17">
          <a:extLst>
            <a:ext uri="{FF2B5EF4-FFF2-40B4-BE49-F238E27FC236}">
              <a16:creationId xmlns:a16="http://schemas.microsoft.com/office/drawing/2014/main" id="{59F86C19-9196-4B2A-8F86-50E293A8BD6C}"/>
            </a:ext>
          </a:extLst>
        </xdr:cNvPr>
        <xdr:cNvSpPr/>
      </xdr:nvSpPr>
      <xdr:spPr>
        <a:xfrm>
          <a:off x="3419475" y="2066924"/>
          <a:ext cx="295275" cy="685801"/>
        </a:xfrm>
        <a:prstGeom prst="rightBrace">
          <a:avLst/>
        </a:prstGeom>
        <a:ln>
          <a:solidFill>
            <a:srgbClr val="0070C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314325</xdr:colOff>
      <xdr:row>9</xdr:row>
      <xdr:rowOff>119062</xdr:rowOff>
    </xdr:from>
    <xdr:to>
      <xdr:col>9</xdr:col>
      <xdr:colOff>180975</xdr:colOff>
      <xdr:row>10</xdr:row>
      <xdr:rowOff>9525</xdr:rowOff>
    </xdr:to>
    <xdr:cxnSp macro="">
      <xdr:nvCxnSpPr>
        <xdr:cNvPr id="19" name="直線矢印コネクタ 18">
          <a:extLst>
            <a:ext uri="{FF2B5EF4-FFF2-40B4-BE49-F238E27FC236}">
              <a16:creationId xmlns:a16="http://schemas.microsoft.com/office/drawing/2014/main" id="{D8439F27-B66A-489F-892D-0E09DA164036}"/>
            </a:ext>
          </a:extLst>
        </xdr:cNvPr>
        <xdr:cNvCxnSpPr>
          <a:stCxn id="21" idx="1"/>
        </xdr:cNvCxnSpPr>
      </xdr:nvCxnSpPr>
      <xdr:spPr>
        <a:xfrm flipH="1" flipV="1">
          <a:off x="3733800" y="2405062"/>
          <a:ext cx="3333750" cy="128588"/>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180975</xdr:colOff>
      <xdr:row>7</xdr:row>
      <xdr:rowOff>219074</xdr:rowOff>
    </xdr:from>
    <xdr:to>
      <xdr:col>16</xdr:col>
      <xdr:colOff>342900</xdr:colOff>
      <xdr:row>12</xdr:row>
      <xdr:rowOff>28575</xdr:rowOff>
    </xdr:to>
    <xdr:sp macro="" textlink="">
      <xdr:nvSpPr>
        <xdr:cNvPr id="21" name="テキスト ボックス 20">
          <a:extLst>
            <a:ext uri="{FF2B5EF4-FFF2-40B4-BE49-F238E27FC236}">
              <a16:creationId xmlns:a16="http://schemas.microsoft.com/office/drawing/2014/main" id="{1E2F9BB0-6192-4FCB-8A52-9FAD3C6477F5}"/>
            </a:ext>
          </a:extLst>
        </xdr:cNvPr>
        <xdr:cNvSpPr txBox="1"/>
      </xdr:nvSpPr>
      <xdr:spPr>
        <a:xfrm>
          <a:off x="7067550" y="2019299"/>
          <a:ext cx="6229350" cy="10287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主に売上に対する原価</a:t>
          </a:r>
          <a:r>
            <a:rPr kumimoji="1" lang="en-US" altLang="ja-JP" sz="1100"/>
            <a:t>(</a:t>
          </a:r>
          <a:r>
            <a:rPr kumimoji="1" lang="ja-JP" altLang="en-US" sz="1100"/>
            <a:t>変動費</a:t>
          </a:r>
          <a:r>
            <a:rPr kumimoji="1" lang="en-US" altLang="ja-JP" sz="1100"/>
            <a:t>)</a:t>
          </a:r>
          <a:r>
            <a:rPr kumimoji="1" lang="ja-JP" altLang="en-US" sz="1100"/>
            <a:t>について集計管理する</a:t>
          </a:r>
          <a:endParaRPr kumimoji="1" lang="en-US" altLang="ja-JP" sz="1100"/>
        </a:p>
        <a:p>
          <a:r>
            <a:rPr kumimoji="1" lang="ja-JP" altLang="en-US" sz="1100"/>
            <a:t>現金仕入→現金での支払を入力</a:t>
          </a:r>
          <a:endParaRPr kumimoji="1" lang="en-US" altLang="ja-JP" sz="1100"/>
        </a:p>
        <a:p>
          <a:r>
            <a:rPr kumimoji="1" lang="ja-JP" altLang="en-US" sz="1100"/>
            <a:t>掛仕入支払→掛け仕入による支払をした月に入力</a:t>
          </a:r>
          <a:r>
            <a:rPr kumimoji="1" lang="en-US" altLang="ja-JP" sz="1100"/>
            <a:t>(</a:t>
          </a:r>
          <a:r>
            <a:rPr kumimoji="1" lang="ja-JP" altLang="en-US" sz="1100"/>
            <a:t>例：</a:t>
          </a:r>
          <a:r>
            <a:rPr kumimoji="1" lang="en-US" altLang="ja-JP" sz="1100"/>
            <a:t>9</a:t>
          </a:r>
          <a:r>
            <a:rPr kumimoji="1" lang="ja-JP" altLang="en-US" sz="1100"/>
            <a:t>月掛仕入・</a:t>
          </a:r>
          <a:r>
            <a:rPr kumimoji="1" lang="en-US" altLang="ja-JP" sz="1100"/>
            <a:t>10</a:t>
          </a:r>
          <a:r>
            <a:rPr kumimoji="1" lang="ja-JP" altLang="en-US" sz="1100"/>
            <a:t>支払→</a:t>
          </a:r>
          <a:r>
            <a:rPr kumimoji="1" lang="en-US" altLang="ja-JP" sz="1100"/>
            <a:t>10</a:t>
          </a:r>
          <a:r>
            <a:rPr kumimoji="1" lang="ja-JP" altLang="en-US" sz="1100"/>
            <a:t>月の欄に記載</a:t>
          </a:r>
          <a:r>
            <a:rPr kumimoji="1" lang="en-US" altLang="ja-JP" sz="1100"/>
            <a:t>)</a:t>
          </a:r>
        </a:p>
        <a:p>
          <a:r>
            <a:rPr kumimoji="1" lang="ja-JP" altLang="en-US" sz="1100"/>
            <a:t>支払手形支払→支払手形の期日の月欄に入力</a:t>
          </a:r>
          <a:r>
            <a:rPr kumimoji="1" lang="en-US" altLang="ja-JP" sz="1100"/>
            <a:t>(9</a:t>
          </a:r>
          <a:r>
            <a:rPr kumimoji="1" lang="ja-JP" altLang="en-US" sz="1100"/>
            <a:t>月支払手形・</a:t>
          </a:r>
          <a:r>
            <a:rPr kumimoji="1" lang="en-US" altLang="ja-JP" sz="1100"/>
            <a:t>11</a:t>
          </a:r>
          <a:r>
            <a:rPr kumimoji="1" lang="ja-JP" altLang="en-US" sz="1100"/>
            <a:t>月期日→</a:t>
          </a:r>
          <a:r>
            <a:rPr kumimoji="1" lang="en-US" altLang="ja-JP" sz="1100"/>
            <a:t>11</a:t>
          </a:r>
          <a:r>
            <a:rPr kumimoji="1" lang="ja-JP" altLang="en-US" sz="1100"/>
            <a:t>月の欄に記載</a:t>
          </a:r>
          <a:r>
            <a:rPr kumimoji="1" lang="en-US" altLang="ja-JP" sz="1100"/>
            <a:t>)</a:t>
          </a:r>
        </a:p>
        <a:p>
          <a:endParaRPr kumimoji="1" lang="en-US" altLang="ja-JP" sz="1100"/>
        </a:p>
      </xdr:txBody>
    </xdr:sp>
    <xdr:clientData/>
  </xdr:twoCellAnchor>
  <xdr:twoCellAnchor>
    <xdr:from>
      <xdr:col>5</xdr:col>
      <xdr:colOff>28575</xdr:colOff>
      <xdr:row>12</xdr:row>
      <xdr:rowOff>9524</xdr:rowOff>
    </xdr:from>
    <xdr:to>
      <xdr:col>5</xdr:col>
      <xdr:colOff>323850</xdr:colOff>
      <xdr:row>14</xdr:row>
      <xdr:rowOff>0</xdr:rowOff>
    </xdr:to>
    <xdr:sp macro="" textlink="">
      <xdr:nvSpPr>
        <xdr:cNvPr id="22" name="右中かっこ 21">
          <a:extLst>
            <a:ext uri="{FF2B5EF4-FFF2-40B4-BE49-F238E27FC236}">
              <a16:creationId xmlns:a16="http://schemas.microsoft.com/office/drawing/2014/main" id="{1B819C36-70B0-45D5-9E51-DECF6FB948BA}"/>
            </a:ext>
          </a:extLst>
        </xdr:cNvPr>
        <xdr:cNvSpPr/>
      </xdr:nvSpPr>
      <xdr:spPr>
        <a:xfrm>
          <a:off x="3448050" y="3028949"/>
          <a:ext cx="295275" cy="476251"/>
        </a:xfrm>
        <a:prstGeom prst="rightBrace">
          <a:avLst/>
        </a:prstGeom>
        <a:ln>
          <a:solidFill>
            <a:srgbClr val="0070C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333375</xdr:colOff>
      <xdr:row>12</xdr:row>
      <xdr:rowOff>204787</xdr:rowOff>
    </xdr:from>
    <xdr:to>
      <xdr:col>9</xdr:col>
      <xdr:colOff>219075</xdr:colOff>
      <xdr:row>13</xdr:row>
      <xdr:rowOff>23812</xdr:rowOff>
    </xdr:to>
    <xdr:cxnSp macro="">
      <xdr:nvCxnSpPr>
        <xdr:cNvPr id="23" name="直線矢印コネクタ 22">
          <a:extLst>
            <a:ext uri="{FF2B5EF4-FFF2-40B4-BE49-F238E27FC236}">
              <a16:creationId xmlns:a16="http://schemas.microsoft.com/office/drawing/2014/main" id="{5CEA0589-B684-4A17-B983-C0EF01D2EDBB}"/>
            </a:ext>
          </a:extLst>
        </xdr:cNvPr>
        <xdr:cNvCxnSpPr/>
      </xdr:nvCxnSpPr>
      <xdr:spPr>
        <a:xfrm flipH="1">
          <a:off x="3752850" y="3224212"/>
          <a:ext cx="3352800" cy="571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219075</xdr:colOff>
      <xdr:row>12</xdr:row>
      <xdr:rowOff>142874</xdr:rowOff>
    </xdr:from>
    <xdr:to>
      <xdr:col>17</xdr:col>
      <xdr:colOff>485775</xdr:colOff>
      <xdr:row>16</xdr:row>
      <xdr:rowOff>200025</xdr:rowOff>
    </xdr:to>
    <xdr:sp macro="" textlink="">
      <xdr:nvSpPr>
        <xdr:cNvPr id="25" name="テキスト ボックス 24">
          <a:extLst>
            <a:ext uri="{FF2B5EF4-FFF2-40B4-BE49-F238E27FC236}">
              <a16:creationId xmlns:a16="http://schemas.microsoft.com/office/drawing/2014/main" id="{799330A7-513B-4033-9EEA-B86C97E4D732}"/>
            </a:ext>
          </a:extLst>
        </xdr:cNvPr>
        <xdr:cNvSpPr txBox="1"/>
      </xdr:nvSpPr>
      <xdr:spPr>
        <a:xfrm>
          <a:off x="7105650" y="3162299"/>
          <a:ext cx="7200900" cy="10287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主に経費のうち毎月変動するものを纏めて集計管理</a:t>
          </a:r>
          <a:endParaRPr kumimoji="1" lang="en-US" altLang="ja-JP" sz="1100"/>
        </a:p>
        <a:p>
          <a:r>
            <a:rPr kumimoji="1" lang="ja-JP" altLang="en-US" sz="1100"/>
            <a:t>クレジットカード→クレジットの引落の日に金額を記載</a:t>
          </a:r>
          <a:endParaRPr kumimoji="1" lang="en-US" altLang="ja-JP" sz="1100"/>
        </a:p>
        <a:p>
          <a:r>
            <a:rPr kumimoji="1" lang="ja-JP" altLang="en-US" sz="1100"/>
            <a:t>現金経費支払→販管費合計ー減価償却費などの償却費ークレジットカードで支払ったものー毎月固定経費合計</a:t>
          </a:r>
          <a:endParaRPr kumimoji="1" lang="en-US" altLang="ja-JP" sz="1100"/>
        </a:p>
        <a:p>
          <a:endParaRPr kumimoji="1" lang="en-US" altLang="ja-JP" sz="1100"/>
        </a:p>
      </xdr:txBody>
    </xdr:sp>
    <xdr:clientData/>
  </xdr:twoCellAnchor>
  <xdr:twoCellAnchor>
    <xdr:from>
      <xdr:col>5</xdr:col>
      <xdr:colOff>28575</xdr:colOff>
      <xdr:row>15</xdr:row>
      <xdr:rowOff>9524</xdr:rowOff>
    </xdr:from>
    <xdr:to>
      <xdr:col>5</xdr:col>
      <xdr:colOff>323850</xdr:colOff>
      <xdr:row>24</xdr:row>
      <xdr:rowOff>209550</xdr:rowOff>
    </xdr:to>
    <xdr:sp macro="" textlink="">
      <xdr:nvSpPr>
        <xdr:cNvPr id="26" name="右中かっこ 25">
          <a:extLst>
            <a:ext uri="{FF2B5EF4-FFF2-40B4-BE49-F238E27FC236}">
              <a16:creationId xmlns:a16="http://schemas.microsoft.com/office/drawing/2014/main" id="{4B313FFB-CAC7-4365-8408-08E60B32DBBA}"/>
            </a:ext>
          </a:extLst>
        </xdr:cNvPr>
        <xdr:cNvSpPr/>
      </xdr:nvSpPr>
      <xdr:spPr>
        <a:xfrm>
          <a:off x="3448050" y="3762374"/>
          <a:ext cx="295275" cy="2343151"/>
        </a:xfrm>
        <a:prstGeom prst="rightBrace">
          <a:avLst/>
        </a:prstGeom>
        <a:ln>
          <a:solidFill>
            <a:srgbClr val="0070C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20</xdr:row>
      <xdr:rowOff>4762</xdr:rowOff>
    </xdr:from>
    <xdr:to>
      <xdr:col>9</xdr:col>
      <xdr:colOff>104775</xdr:colOff>
      <xdr:row>22</xdr:row>
      <xdr:rowOff>66675</xdr:rowOff>
    </xdr:to>
    <xdr:cxnSp macro="">
      <xdr:nvCxnSpPr>
        <xdr:cNvPr id="27" name="直線矢印コネクタ 26">
          <a:extLst>
            <a:ext uri="{FF2B5EF4-FFF2-40B4-BE49-F238E27FC236}">
              <a16:creationId xmlns:a16="http://schemas.microsoft.com/office/drawing/2014/main" id="{7F028652-809E-4CD2-A0CF-1C0B358A089E}"/>
            </a:ext>
          </a:extLst>
        </xdr:cNvPr>
        <xdr:cNvCxnSpPr/>
      </xdr:nvCxnSpPr>
      <xdr:spPr>
        <a:xfrm flipH="1" flipV="1">
          <a:off x="3724275" y="4948237"/>
          <a:ext cx="3267075" cy="538163"/>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95250</xdr:colOff>
      <xdr:row>17</xdr:row>
      <xdr:rowOff>180974</xdr:rowOff>
    </xdr:from>
    <xdr:to>
      <xdr:col>15</xdr:col>
      <xdr:colOff>628650</xdr:colOff>
      <xdr:row>29</xdr:row>
      <xdr:rowOff>152400</xdr:rowOff>
    </xdr:to>
    <xdr:sp macro="" textlink="">
      <xdr:nvSpPr>
        <xdr:cNvPr id="29" name="テキスト ボックス 28">
          <a:extLst>
            <a:ext uri="{FF2B5EF4-FFF2-40B4-BE49-F238E27FC236}">
              <a16:creationId xmlns:a16="http://schemas.microsoft.com/office/drawing/2014/main" id="{68828A37-48C1-42A8-84CA-1DCC7996CF9E}"/>
            </a:ext>
          </a:extLst>
        </xdr:cNvPr>
        <xdr:cNvSpPr txBox="1"/>
      </xdr:nvSpPr>
      <xdr:spPr>
        <a:xfrm>
          <a:off x="6981825" y="4410074"/>
          <a:ext cx="5734050" cy="28575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主に経費のうち毎月ほぼ固定のもの＋給料関係</a:t>
          </a:r>
          <a:endParaRPr kumimoji="1" lang="en-US" altLang="ja-JP" sz="1100"/>
        </a:p>
        <a:p>
          <a:r>
            <a:rPr kumimoji="1" lang="ja-JP" altLang="en-US" sz="1100"/>
            <a:t>若干の変動があるものについては前年と同じ金額もしくは前年の平均などで入力</a:t>
          </a:r>
          <a:endParaRPr kumimoji="1" lang="en-US" altLang="ja-JP" sz="1100"/>
        </a:p>
        <a:p>
          <a:endParaRPr kumimoji="1" lang="en-US" altLang="ja-JP" sz="1100"/>
        </a:p>
        <a:p>
          <a:r>
            <a:rPr kumimoji="1" lang="ja-JP" altLang="en-US" sz="1100"/>
            <a:t>役員報酬・給料→額面で記載</a:t>
          </a:r>
          <a:endParaRPr kumimoji="1" lang="en-US" altLang="ja-JP" sz="1100"/>
        </a:p>
        <a:p>
          <a:r>
            <a:rPr kumimoji="1" lang="ja-JP" altLang="en-US" sz="1100"/>
            <a:t>賞与→支給する場合は支給月に入力</a:t>
          </a:r>
          <a:endParaRPr kumimoji="1" lang="en-US" altLang="ja-JP" sz="1100"/>
        </a:p>
        <a:p>
          <a:r>
            <a:rPr kumimoji="1" lang="ja-JP" altLang="en-US" sz="1100"/>
            <a:t>法定福利費→会社負担分を入力</a:t>
          </a:r>
          <a:endParaRPr kumimoji="1" lang="en-US" altLang="ja-JP" sz="1100"/>
        </a:p>
        <a:p>
          <a:r>
            <a:rPr kumimoji="1" lang="ja-JP" altLang="en-US" sz="1100"/>
            <a:t>地代家賃・保険料→毎月決まっている金額</a:t>
          </a:r>
          <a:endParaRPr kumimoji="1" lang="en-US" altLang="ja-JP" sz="1100"/>
        </a:p>
        <a:p>
          <a:r>
            <a:rPr kumimoji="1" lang="ja-JP" altLang="en-US" sz="1100"/>
            <a:t>投資保険料→保険料のうち損金経理にならず資産計上されているもの</a:t>
          </a:r>
          <a:endParaRPr kumimoji="1" lang="en-US" altLang="ja-JP" sz="1100"/>
        </a:p>
        <a:p>
          <a:r>
            <a:rPr kumimoji="1" lang="ja-JP" altLang="en-US" sz="1100"/>
            <a:t>支払報酬料→税理士報酬などの顧問料</a:t>
          </a:r>
          <a:endParaRPr kumimoji="1" lang="en-US" altLang="ja-JP" sz="1100"/>
        </a:p>
        <a:p>
          <a:r>
            <a:rPr kumimoji="1" lang="ja-JP" altLang="en-US" sz="1100"/>
            <a:t>リース料→リース料</a:t>
          </a:r>
          <a:endParaRPr kumimoji="1" lang="en-US" altLang="ja-JP" sz="1100"/>
        </a:p>
        <a:p>
          <a:r>
            <a:rPr kumimoji="1" lang="ja-JP" altLang="en-US" sz="1100"/>
            <a:t>消費税→確定消費税・中間消費税</a:t>
          </a:r>
          <a:endParaRPr kumimoji="1" lang="en-US" altLang="ja-JP" sz="1100"/>
        </a:p>
        <a:p>
          <a:r>
            <a:rPr kumimoji="1" lang="ja-JP" altLang="en-US" sz="1100"/>
            <a:t>法人税等→確定法人税・中間法人税</a:t>
          </a:r>
          <a:endParaRPr kumimoji="1" lang="en-US" altLang="ja-JP" sz="1100"/>
        </a:p>
        <a:p>
          <a:endParaRPr kumimoji="1" lang="en-US" altLang="ja-JP" sz="1100"/>
        </a:p>
      </xdr:txBody>
    </xdr:sp>
    <xdr:clientData/>
  </xdr:twoCellAnchor>
  <xdr:twoCellAnchor>
    <xdr:from>
      <xdr:col>5</xdr:col>
      <xdr:colOff>9525</xdr:colOff>
      <xdr:row>27</xdr:row>
      <xdr:rowOff>28574</xdr:rowOff>
    </xdr:from>
    <xdr:to>
      <xdr:col>5</xdr:col>
      <xdr:colOff>304800</xdr:colOff>
      <xdr:row>33</xdr:row>
      <xdr:rowOff>0</xdr:rowOff>
    </xdr:to>
    <xdr:sp macro="" textlink="">
      <xdr:nvSpPr>
        <xdr:cNvPr id="30" name="右中かっこ 29">
          <a:extLst>
            <a:ext uri="{FF2B5EF4-FFF2-40B4-BE49-F238E27FC236}">
              <a16:creationId xmlns:a16="http://schemas.microsoft.com/office/drawing/2014/main" id="{F944071D-6C13-4CE8-A03C-A08927E1B2A6}"/>
            </a:ext>
          </a:extLst>
        </xdr:cNvPr>
        <xdr:cNvSpPr/>
      </xdr:nvSpPr>
      <xdr:spPr>
        <a:xfrm>
          <a:off x="3429000" y="6667499"/>
          <a:ext cx="295275" cy="1428751"/>
        </a:xfrm>
        <a:prstGeom prst="rightBrace">
          <a:avLst/>
        </a:prstGeom>
        <a:ln>
          <a:solidFill>
            <a:srgbClr val="0070C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30</xdr:row>
      <xdr:rowOff>19050</xdr:rowOff>
    </xdr:from>
    <xdr:to>
      <xdr:col>13</xdr:col>
      <xdr:colOff>152399</xdr:colOff>
      <xdr:row>34</xdr:row>
      <xdr:rowOff>85725</xdr:rowOff>
    </xdr:to>
    <xdr:cxnSp macro="">
      <xdr:nvCxnSpPr>
        <xdr:cNvPr id="31" name="直線矢印コネクタ 30">
          <a:extLst>
            <a:ext uri="{FF2B5EF4-FFF2-40B4-BE49-F238E27FC236}">
              <a16:creationId xmlns:a16="http://schemas.microsoft.com/office/drawing/2014/main" id="{0DDC847C-5B0B-4E97-A3B2-4F5DAA59541B}"/>
            </a:ext>
          </a:extLst>
        </xdr:cNvPr>
        <xdr:cNvCxnSpPr>
          <a:stCxn id="32" idx="1"/>
          <a:endCxn id="30" idx="1"/>
        </xdr:cNvCxnSpPr>
      </xdr:nvCxnSpPr>
      <xdr:spPr>
        <a:xfrm flipH="1" flipV="1">
          <a:off x="3724275" y="7381875"/>
          <a:ext cx="6781799" cy="10477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152399</xdr:colOff>
      <xdr:row>30</xdr:row>
      <xdr:rowOff>104774</xdr:rowOff>
    </xdr:from>
    <xdr:to>
      <xdr:col>20</xdr:col>
      <xdr:colOff>628649</xdr:colOff>
      <xdr:row>38</xdr:row>
      <xdr:rowOff>76200</xdr:rowOff>
    </xdr:to>
    <xdr:sp macro="" textlink="">
      <xdr:nvSpPr>
        <xdr:cNvPr id="32" name="テキスト ボックス 31">
          <a:extLst>
            <a:ext uri="{FF2B5EF4-FFF2-40B4-BE49-F238E27FC236}">
              <a16:creationId xmlns:a16="http://schemas.microsoft.com/office/drawing/2014/main" id="{06FFBF0D-A19B-4790-93E3-EDC6167AC9A1}"/>
            </a:ext>
          </a:extLst>
        </xdr:cNvPr>
        <xdr:cNvSpPr txBox="1"/>
      </xdr:nvSpPr>
      <xdr:spPr>
        <a:xfrm>
          <a:off x="10506074" y="7467599"/>
          <a:ext cx="6600825" cy="19240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主に固定資産・有価証券などの購入・売却による収支を集計管理</a:t>
          </a:r>
          <a:endParaRPr kumimoji="1" lang="en-US" altLang="ja-JP" sz="1100"/>
        </a:p>
        <a:p>
          <a:r>
            <a:rPr kumimoji="1" lang="ja-JP" altLang="en-US" sz="1100"/>
            <a:t>固定資産購入・売却→借入をして若しくは、手元の現金預金で固定資産</a:t>
          </a:r>
          <a:r>
            <a:rPr kumimoji="1" lang="en-US" altLang="ja-JP" sz="1100"/>
            <a:t>(</a:t>
          </a:r>
          <a:r>
            <a:rPr kumimoji="1" lang="ja-JP" altLang="en-US" sz="1100"/>
            <a:t>有形・無形固定資産</a:t>
          </a:r>
          <a:r>
            <a:rPr kumimoji="1" lang="en-US" altLang="ja-JP" sz="1100"/>
            <a:t>)</a:t>
          </a:r>
          <a:r>
            <a:rPr kumimoji="1" lang="ja-JP" altLang="en-US" sz="1100"/>
            <a:t>を購入・売却を考えている場合</a:t>
          </a:r>
          <a:endParaRPr kumimoji="1" lang="en-US" altLang="ja-JP" sz="1100"/>
        </a:p>
        <a:p>
          <a:endParaRPr kumimoji="1" lang="en-US" altLang="ja-JP" sz="1100"/>
        </a:p>
        <a:p>
          <a:r>
            <a:rPr kumimoji="1" lang="ja-JP" altLang="en-US" sz="1100"/>
            <a:t>その他の資産購入・売却→借入をして若しくは、手元の現金預金で固定資産以外の資産</a:t>
          </a:r>
          <a:r>
            <a:rPr kumimoji="1" lang="en-US" altLang="ja-JP" sz="1100"/>
            <a:t>(</a:t>
          </a:r>
          <a:r>
            <a:rPr kumimoji="1" lang="ja-JP" altLang="en-US" sz="1100"/>
            <a:t>投資その他の資産</a:t>
          </a:r>
          <a:r>
            <a:rPr kumimoji="1" lang="en-US" altLang="ja-JP" sz="1100"/>
            <a:t>)</a:t>
          </a:r>
          <a:r>
            <a:rPr kumimoji="1" lang="ja-JP" altLang="en-US" sz="1100"/>
            <a:t>を購入・売却を考えている場合</a:t>
          </a:r>
          <a:endParaRPr kumimoji="1" lang="en-US" altLang="ja-JP" sz="1100"/>
        </a:p>
        <a:p>
          <a:endParaRPr kumimoji="1" lang="en-US" altLang="ja-JP" sz="1100"/>
        </a:p>
        <a:p>
          <a:r>
            <a:rPr kumimoji="1" lang="ja-JP" altLang="en-US" sz="1100"/>
            <a:t>長期未払金返済→割賦支払やローン支払いの固定資産</a:t>
          </a:r>
          <a:r>
            <a:rPr kumimoji="1" lang="en-US" altLang="ja-JP" sz="1100"/>
            <a:t>(</a:t>
          </a:r>
          <a:r>
            <a:rPr kumimoji="1" lang="ja-JP" altLang="en-US" sz="1100"/>
            <a:t>主に車両関係</a:t>
          </a:r>
          <a:r>
            <a:rPr kumimoji="1" lang="en-US" altLang="ja-JP" sz="1100"/>
            <a:t>)</a:t>
          </a:r>
          <a:r>
            <a:rPr kumimoji="1" lang="ja-JP" altLang="en-US" sz="1100"/>
            <a:t>の毎月の返済分</a:t>
          </a:r>
          <a:endParaRPr kumimoji="1" lang="en-US" altLang="ja-JP" sz="1100"/>
        </a:p>
      </xdr:txBody>
    </xdr:sp>
    <xdr:clientData/>
  </xdr:twoCellAnchor>
  <xdr:twoCellAnchor>
    <xdr:from>
      <xdr:col>5</xdr:col>
      <xdr:colOff>28575</xdr:colOff>
      <xdr:row>36</xdr:row>
      <xdr:rowOff>28574</xdr:rowOff>
    </xdr:from>
    <xdr:to>
      <xdr:col>5</xdr:col>
      <xdr:colOff>323850</xdr:colOff>
      <xdr:row>43</xdr:row>
      <xdr:rowOff>219075</xdr:rowOff>
    </xdr:to>
    <xdr:sp macro="" textlink="">
      <xdr:nvSpPr>
        <xdr:cNvPr id="40" name="右中かっこ 39">
          <a:extLst>
            <a:ext uri="{FF2B5EF4-FFF2-40B4-BE49-F238E27FC236}">
              <a16:creationId xmlns:a16="http://schemas.microsoft.com/office/drawing/2014/main" id="{5496F036-6C98-4517-BC3F-912846A1E8EB}"/>
            </a:ext>
          </a:extLst>
        </xdr:cNvPr>
        <xdr:cNvSpPr/>
      </xdr:nvSpPr>
      <xdr:spPr>
        <a:xfrm>
          <a:off x="3448050" y="8867774"/>
          <a:ext cx="295275" cy="1876426"/>
        </a:xfrm>
        <a:prstGeom prst="rightBrace">
          <a:avLst/>
        </a:prstGeom>
        <a:ln>
          <a:solidFill>
            <a:srgbClr val="0070C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323850</xdr:colOff>
      <xdr:row>40</xdr:row>
      <xdr:rowOff>4762</xdr:rowOff>
    </xdr:from>
    <xdr:to>
      <xdr:col>8</xdr:col>
      <xdr:colOff>228599</xdr:colOff>
      <xdr:row>43</xdr:row>
      <xdr:rowOff>19050</xdr:rowOff>
    </xdr:to>
    <xdr:cxnSp macro="">
      <xdr:nvCxnSpPr>
        <xdr:cNvPr id="41" name="直線矢印コネクタ 40">
          <a:extLst>
            <a:ext uri="{FF2B5EF4-FFF2-40B4-BE49-F238E27FC236}">
              <a16:creationId xmlns:a16="http://schemas.microsoft.com/office/drawing/2014/main" id="{E7CC0597-E610-4EAD-8682-AB4EDEB90DB3}"/>
            </a:ext>
          </a:extLst>
        </xdr:cNvPr>
        <xdr:cNvCxnSpPr>
          <a:stCxn id="44" idx="1"/>
          <a:endCxn id="40" idx="1"/>
        </xdr:cNvCxnSpPr>
      </xdr:nvCxnSpPr>
      <xdr:spPr>
        <a:xfrm flipH="1" flipV="1">
          <a:off x="3743325" y="9805987"/>
          <a:ext cx="2505074" cy="738188"/>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228599</xdr:colOff>
      <xdr:row>40</xdr:row>
      <xdr:rowOff>104774</xdr:rowOff>
    </xdr:from>
    <xdr:to>
      <xdr:col>14</xdr:col>
      <xdr:colOff>57150</xdr:colOff>
      <xdr:row>45</xdr:row>
      <xdr:rowOff>161925</xdr:rowOff>
    </xdr:to>
    <xdr:sp macro="" textlink="">
      <xdr:nvSpPr>
        <xdr:cNvPr id="44" name="テキスト ボックス 43">
          <a:extLst>
            <a:ext uri="{FF2B5EF4-FFF2-40B4-BE49-F238E27FC236}">
              <a16:creationId xmlns:a16="http://schemas.microsoft.com/office/drawing/2014/main" id="{F1A4D2E1-11BB-4E57-87D5-ADA6A725B816}"/>
            </a:ext>
          </a:extLst>
        </xdr:cNvPr>
        <xdr:cNvSpPr txBox="1"/>
      </xdr:nvSpPr>
      <xdr:spPr>
        <a:xfrm>
          <a:off x="6248399" y="9905999"/>
          <a:ext cx="5029201" cy="12763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主に借入金の入出金について集計管理</a:t>
          </a:r>
          <a:endParaRPr kumimoji="1" lang="en-US" altLang="ja-JP" sz="1100"/>
        </a:p>
        <a:p>
          <a:r>
            <a:rPr kumimoji="1" lang="ja-JP" altLang="en-US" sz="1100"/>
            <a:t>役員借入金返済・収入→役員借入金での入金出金を管理</a:t>
          </a:r>
          <a:endParaRPr kumimoji="1" lang="en-US" altLang="ja-JP" sz="1100"/>
        </a:p>
        <a:p>
          <a:r>
            <a:rPr kumimoji="1" lang="ja-JP" altLang="en-US" sz="1100"/>
            <a:t>銀行借入金返済・収入→一般の金融機関での借入金の借入を管理</a:t>
          </a:r>
          <a:endParaRPr kumimoji="1" lang="en-US" altLang="ja-JP" sz="1100"/>
        </a:p>
        <a:p>
          <a:r>
            <a:rPr kumimoji="1" lang="ja-JP" altLang="en-US" sz="1100"/>
            <a:t>その他金融機関借入金返済・収入→消費者金融などでの借入金の借入を管理</a:t>
          </a:r>
          <a:endParaRPr kumimoji="1" lang="en-US" altLang="ja-JP" sz="1100"/>
        </a:p>
        <a:p>
          <a:r>
            <a:rPr kumimoji="1" lang="ja-JP" altLang="en-US" sz="1100"/>
            <a:t>支払利息→利息については一定ではないため、前年の平均などで計上</a:t>
          </a:r>
          <a:endParaRPr kumimoji="1" lang="en-US" altLang="ja-JP" sz="1100"/>
        </a:p>
      </xdr:txBody>
    </xdr:sp>
    <xdr:clientData/>
  </xdr:twoCellAnchor>
  <xdr:twoCellAnchor>
    <xdr:from>
      <xdr:col>10</xdr:col>
      <xdr:colOff>838200</xdr:colOff>
      <xdr:row>49</xdr:row>
      <xdr:rowOff>61912</xdr:rowOff>
    </xdr:from>
    <xdr:to>
      <xdr:col>13</xdr:col>
      <xdr:colOff>742949</xdr:colOff>
      <xdr:row>52</xdr:row>
      <xdr:rowOff>85725</xdr:rowOff>
    </xdr:to>
    <xdr:cxnSp macro="">
      <xdr:nvCxnSpPr>
        <xdr:cNvPr id="48" name="直線矢印コネクタ 47">
          <a:extLst>
            <a:ext uri="{FF2B5EF4-FFF2-40B4-BE49-F238E27FC236}">
              <a16:creationId xmlns:a16="http://schemas.microsoft.com/office/drawing/2014/main" id="{43550BBA-B696-4FC8-9F02-4F6E36E101C0}"/>
            </a:ext>
          </a:extLst>
        </xdr:cNvPr>
        <xdr:cNvCxnSpPr/>
      </xdr:nvCxnSpPr>
      <xdr:spPr>
        <a:xfrm flipH="1" flipV="1">
          <a:off x="8591550" y="12063412"/>
          <a:ext cx="2505074" cy="738188"/>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9525</xdr:colOff>
      <xdr:row>48</xdr:row>
      <xdr:rowOff>1</xdr:rowOff>
    </xdr:from>
    <xdr:to>
      <xdr:col>16</xdr:col>
      <xdr:colOff>857252</xdr:colOff>
      <xdr:row>49</xdr:row>
      <xdr:rowOff>57151</xdr:rowOff>
    </xdr:to>
    <xdr:sp macro="" textlink="">
      <xdr:nvSpPr>
        <xdr:cNvPr id="49" name="右中かっこ 48">
          <a:extLst>
            <a:ext uri="{FF2B5EF4-FFF2-40B4-BE49-F238E27FC236}">
              <a16:creationId xmlns:a16="http://schemas.microsoft.com/office/drawing/2014/main" id="{66E6D660-B1D5-45E3-B50B-D4D223373104}"/>
            </a:ext>
          </a:extLst>
        </xdr:cNvPr>
        <xdr:cNvSpPr/>
      </xdr:nvSpPr>
      <xdr:spPr>
        <a:xfrm rot="5400000">
          <a:off x="8472488" y="6719888"/>
          <a:ext cx="295275" cy="10382252"/>
        </a:xfrm>
        <a:prstGeom prst="rightBrace">
          <a:avLst/>
        </a:prstGeom>
        <a:ln>
          <a:solidFill>
            <a:srgbClr val="0070C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428624</xdr:colOff>
      <xdr:row>51</xdr:row>
      <xdr:rowOff>95249</xdr:rowOff>
    </xdr:from>
    <xdr:to>
      <xdr:col>19</xdr:col>
      <xdr:colOff>19050</xdr:colOff>
      <xdr:row>53</xdr:row>
      <xdr:rowOff>228600</xdr:rowOff>
    </xdr:to>
    <xdr:sp macro="" textlink="">
      <xdr:nvSpPr>
        <xdr:cNvPr id="50" name="テキスト ボックス 49">
          <a:extLst>
            <a:ext uri="{FF2B5EF4-FFF2-40B4-BE49-F238E27FC236}">
              <a16:creationId xmlns:a16="http://schemas.microsoft.com/office/drawing/2014/main" id="{6C2414C3-7DF6-480F-9D23-6FD1C7D7EF56}"/>
            </a:ext>
          </a:extLst>
        </xdr:cNvPr>
        <xdr:cNvSpPr txBox="1"/>
      </xdr:nvSpPr>
      <xdr:spPr>
        <a:xfrm>
          <a:off x="10782299" y="12572999"/>
          <a:ext cx="5029201" cy="6096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期末のキャッシュがマイナスになる場合は黄色に変わる。</a:t>
          </a:r>
          <a:endParaRPr kumimoji="1" lang="en-US" altLang="ja-JP" sz="1100"/>
        </a:p>
        <a:p>
          <a:r>
            <a:rPr kumimoji="1" lang="ja-JP" altLang="en-US" sz="1100"/>
            <a:t>この黄色に変わっている部分が資金繰りの怪しい月ということになる。</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323849</xdr:colOff>
      <xdr:row>0</xdr:row>
      <xdr:rowOff>523874</xdr:rowOff>
    </xdr:from>
    <xdr:to>
      <xdr:col>33</xdr:col>
      <xdr:colOff>0</xdr:colOff>
      <xdr:row>22</xdr:row>
      <xdr:rowOff>19050</xdr:rowOff>
    </xdr:to>
    <xdr:graphicFrame macro="">
      <xdr:nvGraphicFramePr>
        <xdr:cNvPr id="2" name="グラフ 1">
          <a:extLst>
            <a:ext uri="{FF2B5EF4-FFF2-40B4-BE49-F238E27FC236}">
              <a16:creationId xmlns:a16="http://schemas.microsoft.com/office/drawing/2014/main" id="{C8AC94B1-B184-4E45-A2D9-CA46AEE13E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514350</xdr:colOff>
      <xdr:row>0</xdr:row>
      <xdr:rowOff>200025</xdr:rowOff>
    </xdr:from>
    <xdr:to>
      <xdr:col>8</xdr:col>
      <xdr:colOff>514350</xdr:colOff>
      <xdr:row>3</xdr:row>
      <xdr:rowOff>19050</xdr:rowOff>
    </xdr:to>
    <xdr:sp macro="" textlink="">
      <xdr:nvSpPr>
        <xdr:cNvPr id="2" name="テキスト ボックス 1">
          <a:extLst>
            <a:ext uri="{FF2B5EF4-FFF2-40B4-BE49-F238E27FC236}">
              <a16:creationId xmlns:a16="http://schemas.microsoft.com/office/drawing/2014/main" id="{5802C1C3-A644-447B-9FB9-BEDA02691B79}"/>
            </a:ext>
          </a:extLst>
        </xdr:cNvPr>
        <xdr:cNvSpPr txBox="1"/>
      </xdr:nvSpPr>
      <xdr:spPr>
        <a:xfrm>
          <a:off x="4800600" y="200025"/>
          <a:ext cx="1733550" cy="6572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一番先頭に前期末の現預金残高の数値を入力</a:t>
          </a:r>
          <a:endParaRPr kumimoji="1" lang="en-US" altLang="ja-JP" sz="1100"/>
        </a:p>
        <a:p>
          <a:endParaRPr kumimoji="1" lang="ja-JP" altLang="en-US" sz="1100"/>
        </a:p>
      </xdr:txBody>
    </xdr:sp>
    <xdr:clientData/>
  </xdr:twoCellAnchor>
  <xdr:twoCellAnchor>
    <xdr:from>
      <xdr:col>5</xdr:col>
      <xdr:colOff>847725</xdr:colOff>
      <xdr:row>1</xdr:row>
      <xdr:rowOff>185738</xdr:rowOff>
    </xdr:from>
    <xdr:to>
      <xdr:col>6</xdr:col>
      <xdr:colOff>514350</xdr:colOff>
      <xdr:row>2</xdr:row>
      <xdr:rowOff>57150</xdr:rowOff>
    </xdr:to>
    <xdr:cxnSp macro="">
      <xdr:nvCxnSpPr>
        <xdr:cNvPr id="3" name="直線矢印コネクタ 2">
          <a:extLst>
            <a:ext uri="{FF2B5EF4-FFF2-40B4-BE49-F238E27FC236}">
              <a16:creationId xmlns:a16="http://schemas.microsoft.com/office/drawing/2014/main" id="{215A8FD0-8AB5-408D-B2F6-BD7DFA2027F9}"/>
            </a:ext>
          </a:extLst>
        </xdr:cNvPr>
        <xdr:cNvCxnSpPr>
          <a:stCxn id="2" idx="1"/>
        </xdr:cNvCxnSpPr>
      </xdr:nvCxnSpPr>
      <xdr:spPr>
        <a:xfrm flipH="1">
          <a:off x="4267200" y="528638"/>
          <a:ext cx="533400" cy="119062"/>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180975</xdr:colOff>
      <xdr:row>2</xdr:row>
      <xdr:rowOff>19049</xdr:rowOff>
    </xdr:from>
    <xdr:to>
      <xdr:col>15</xdr:col>
      <xdr:colOff>581025</xdr:colOff>
      <xdr:row>7</xdr:row>
      <xdr:rowOff>171449</xdr:rowOff>
    </xdr:to>
    <xdr:sp macro="" textlink="">
      <xdr:nvSpPr>
        <xdr:cNvPr id="4" name="テキスト ボックス 3">
          <a:extLst>
            <a:ext uri="{FF2B5EF4-FFF2-40B4-BE49-F238E27FC236}">
              <a16:creationId xmlns:a16="http://schemas.microsoft.com/office/drawing/2014/main" id="{4C53A3CE-3C94-48AB-A49C-8036E01F1581}"/>
            </a:ext>
          </a:extLst>
        </xdr:cNvPr>
        <xdr:cNvSpPr txBox="1"/>
      </xdr:nvSpPr>
      <xdr:spPr>
        <a:xfrm>
          <a:off x="7067550" y="609599"/>
          <a:ext cx="5600700" cy="1362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主に売上に係る入金について集計管理する。</a:t>
          </a:r>
          <a:endParaRPr kumimoji="1" lang="en-US" altLang="ja-JP" sz="1100"/>
        </a:p>
        <a:p>
          <a:r>
            <a:rPr kumimoji="1" lang="ja-JP" altLang="en-US" sz="1100"/>
            <a:t>現金売上→現金の売上を入力</a:t>
          </a:r>
          <a:endParaRPr kumimoji="1" lang="en-US" altLang="ja-JP" sz="1100"/>
        </a:p>
        <a:p>
          <a:r>
            <a:rPr kumimoji="1" lang="ja-JP" altLang="en-US" sz="1100"/>
            <a:t>掛売上収入→掛け売上の回収をした月に入力</a:t>
          </a:r>
          <a:r>
            <a:rPr kumimoji="1" lang="en-US" altLang="ja-JP" sz="1100"/>
            <a:t>(</a:t>
          </a:r>
          <a:r>
            <a:rPr kumimoji="1" lang="ja-JP" altLang="en-US" sz="1100"/>
            <a:t>例：</a:t>
          </a:r>
          <a:r>
            <a:rPr kumimoji="1" lang="en-US" altLang="ja-JP" sz="1100"/>
            <a:t>9</a:t>
          </a:r>
          <a:r>
            <a:rPr kumimoji="1" lang="ja-JP" altLang="en-US" sz="1100"/>
            <a:t>月掛売・</a:t>
          </a:r>
          <a:r>
            <a:rPr kumimoji="1" lang="en-US" altLang="ja-JP" sz="1100"/>
            <a:t>10</a:t>
          </a:r>
          <a:r>
            <a:rPr kumimoji="1" lang="ja-JP" altLang="en-US" sz="1100"/>
            <a:t>月回収→</a:t>
          </a:r>
          <a:r>
            <a:rPr kumimoji="1" lang="en-US" altLang="ja-JP" sz="1100"/>
            <a:t>10</a:t>
          </a:r>
          <a:r>
            <a:rPr kumimoji="1" lang="ja-JP" altLang="en-US" sz="1100"/>
            <a:t>月の欄に記載</a:t>
          </a:r>
          <a:r>
            <a:rPr kumimoji="1" lang="en-US" altLang="ja-JP" sz="1100"/>
            <a:t>)</a:t>
          </a:r>
        </a:p>
        <a:p>
          <a:r>
            <a:rPr kumimoji="1" lang="ja-JP" altLang="en-US" sz="1100"/>
            <a:t>受取手形収入→受取手形の期日日で入力</a:t>
          </a:r>
          <a:r>
            <a:rPr kumimoji="1" lang="en-US" altLang="ja-JP" sz="1100"/>
            <a:t>(</a:t>
          </a:r>
          <a:r>
            <a:rPr kumimoji="1" lang="ja-JP" altLang="en-US" sz="1100"/>
            <a:t>全額裏書する場合は記載不要</a:t>
          </a:r>
          <a:r>
            <a:rPr kumimoji="1" lang="en-US" altLang="ja-JP" sz="1100"/>
            <a:t>)</a:t>
          </a:r>
        </a:p>
        <a:p>
          <a:r>
            <a:rPr kumimoji="1" lang="ja-JP" altLang="en-US" sz="1100"/>
            <a:t>その他→前受金などの売上の上記</a:t>
          </a:r>
          <a:r>
            <a:rPr kumimoji="1" lang="en-US" altLang="ja-JP" sz="1100"/>
            <a:t>3</a:t>
          </a:r>
          <a:r>
            <a:rPr kumimoji="1" lang="ja-JP" altLang="en-US" sz="1100"/>
            <a:t>つ以外の収入に関する入金のもの</a:t>
          </a:r>
          <a:endParaRPr kumimoji="1" lang="en-US" altLang="ja-JP" sz="1100"/>
        </a:p>
        <a:p>
          <a:endParaRPr kumimoji="1" lang="ja-JP" altLang="en-US" sz="1100"/>
        </a:p>
      </xdr:txBody>
    </xdr:sp>
    <xdr:clientData/>
  </xdr:twoCellAnchor>
  <xdr:twoCellAnchor>
    <xdr:from>
      <xdr:col>5</xdr:col>
      <xdr:colOff>285750</xdr:colOff>
      <xdr:row>4</xdr:row>
      <xdr:rowOff>214312</xdr:rowOff>
    </xdr:from>
    <xdr:to>
      <xdr:col>9</xdr:col>
      <xdr:colOff>180975</xdr:colOff>
      <xdr:row>5</xdr:row>
      <xdr:rowOff>33337</xdr:rowOff>
    </xdr:to>
    <xdr:cxnSp macro="">
      <xdr:nvCxnSpPr>
        <xdr:cNvPr id="5" name="直線矢印コネクタ 4">
          <a:extLst>
            <a:ext uri="{FF2B5EF4-FFF2-40B4-BE49-F238E27FC236}">
              <a16:creationId xmlns:a16="http://schemas.microsoft.com/office/drawing/2014/main" id="{36E72C02-445B-4B39-8E9B-AA3E3A1C728C}"/>
            </a:ext>
          </a:extLst>
        </xdr:cNvPr>
        <xdr:cNvCxnSpPr>
          <a:stCxn id="4" idx="1"/>
        </xdr:cNvCxnSpPr>
      </xdr:nvCxnSpPr>
      <xdr:spPr>
        <a:xfrm flipH="1">
          <a:off x="3705225" y="1290637"/>
          <a:ext cx="3362325" cy="571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2181225</xdr:colOff>
      <xdr:row>3</xdr:row>
      <xdr:rowOff>19049</xdr:rowOff>
    </xdr:from>
    <xdr:to>
      <xdr:col>5</xdr:col>
      <xdr:colOff>285750</xdr:colOff>
      <xdr:row>7</xdr:row>
      <xdr:rowOff>19049</xdr:rowOff>
    </xdr:to>
    <xdr:sp macro="" textlink="">
      <xdr:nvSpPr>
        <xdr:cNvPr id="6" name="右中かっこ 5">
          <a:extLst>
            <a:ext uri="{FF2B5EF4-FFF2-40B4-BE49-F238E27FC236}">
              <a16:creationId xmlns:a16="http://schemas.microsoft.com/office/drawing/2014/main" id="{E69D8E84-AEAB-4BB3-9727-72F3F5897792}"/>
            </a:ext>
          </a:extLst>
        </xdr:cNvPr>
        <xdr:cNvSpPr/>
      </xdr:nvSpPr>
      <xdr:spPr>
        <a:xfrm>
          <a:off x="3409950" y="857249"/>
          <a:ext cx="295275" cy="962025"/>
        </a:xfrm>
        <a:prstGeom prst="rightBrace">
          <a:avLst/>
        </a:prstGeom>
        <a:ln>
          <a:solidFill>
            <a:srgbClr val="0070C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133349</xdr:colOff>
      <xdr:row>0</xdr:row>
      <xdr:rowOff>342898</xdr:rowOff>
    </xdr:from>
    <xdr:to>
      <xdr:col>22</xdr:col>
      <xdr:colOff>657224</xdr:colOff>
      <xdr:row>26</xdr:row>
      <xdr:rowOff>161925</xdr:rowOff>
    </xdr:to>
    <xdr:sp macro="" textlink="">
      <xdr:nvSpPr>
        <xdr:cNvPr id="7" name="テキスト ボックス 6">
          <a:extLst>
            <a:ext uri="{FF2B5EF4-FFF2-40B4-BE49-F238E27FC236}">
              <a16:creationId xmlns:a16="http://schemas.microsoft.com/office/drawing/2014/main" id="{B62C813C-DEC1-407E-A4E3-E5766ACE5AA1}"/>
            </a:ext>
          </a:extLst>
        </xdr:cNvPr>
        <xdr:cNvSpPr txBox="1"/>
      </xdr:nvSpPr>
      <xdr:spPr>
        <a:xfrm>
          <a:off x="15239999" y="342898"/>
          <a:ext cx="3267075" cy="621030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資金繰り実績を作成する目的</a:t>
          </a:r>
          <a:endParaRPr kumimoji="1" lang="en-US" altLang="ja-JP" sz="1100" b="0"/>
        </a:p>
        <a:p>
          <a:endParaRPr kumimoji="1" lang="en-US" altLang="ja-JP" sz="1100" b="0"/>
        </a:p>
        <a:p>
          <a:r>
            <a:rPr kumimoji="1" lang="ja-JP" altLang="en-US" sz="1100" b="0"/>
            <a:t>資金繰り表の実績を作成する理由は、予測を基に実際に事業を行っていった場合のズレを把握するためである。</a:t>
          </a:r>
          <a:endParaRPr kumimoji="1" lang="en-US" altLang="ja-JP" sz="1100" b="0"/>
        </a:p>
        <a:p>
          <a:r>
            <a:rPr kumimoji="1" lang="ja-JP" altLang="en-US" sz="1100" b="0"/>
            <a:t>実際と予測には必ず差があるはずであり、実績を入力していくことで予測の時との資金繰りの余裕にズレが生じる可能性がある。</a:t>
          </a:r>
          <a:endParaRPr kumimoji="1" lang="en-US" altLang="ja-JP" sz="1100" b="0"/>
        </a:p>
        <a:p>
          <a:r>
            <a:rPr kumimoji="1" lang="ja-JP" altLang="en-US" sz="1100" b="0"/>
            <a:t>毎月予測表の数字を基に実績をいれていくことで、数か月先の資金繰りを常に把握していくことを目的とする。</a:t>
          </a:r>
          <a:endParaRPr kumimoji="1" lang="en-US" altLang="ja-JP" sz="1100" b="0"/>
        </a:p>
        <a:p>
          <a:endParaRPr kumimoji="1" lang="en-US" altLang="ja-JP" sz="1100" b="0"/>
        </a:p>
        <a:p>
          <a:r>
            <a:rPr kumimoji="1" lang="ja-JP" altLang="en-US" sz="1100" b="0"/>
            <a:t>実績についても</a:t>
          </a:r>
          <a:r>
            <a:rPr kumimoji="1" lang="en-US" altLang="ja-JP" sz="1100" b="0"/>
            <a:t>1</a:t>
          </a:r>
          <a:r>
            <a:rPr kumimoji="1" lang="ja-JP" altLang="en-US" sz="1100" b="0"/>
            <a:t>円単位までは求めず、千円単位で大まかに把握していく。</a:t>
          </a:r>
          <a:endParaRPr kumimoji="1" lang="en-US" altLang="ja-JP" sz="1100" b="0"/>
        </a:p>
        <a:p>
          <a:endParaRPr kumimoji="1" lang="en-US" altLang="ja-JP" sz="1100" b="0"/>
        </a:p>
        <a:p>
          <a:r>
            <a:rPr kumimoji="1" lang="ja-JP" altLang="en-US" sz="1100" b="0"/>
            <a:t>重要なのは常に資金繰りの流れを把握することで、早い段階で追加融資を受けることなどの対応を事前に予測できるようにしておくことである。</a:t>
          </a:r>
          <a:endParaRPr kumimoji="1" lang="en-US" altLang="ja-JP" sz="1100" b="0"/>
        </a:p>
        <a:p>
          <a:endParaRPr kumimoji="1" lang="en-US" altLang="ja-JP" sz="1100" b="0"/>
        </a:p>
        <a:p>
          <a:r>
            <a:rPr kumimoji="1" lang="ja-JP" altLang="en-US" sz="1100" b="0"/>
            <a:t>入力の仕方については、予測のものと同じで実際の金額にするだけである。</a:t>
          </a:r>
          <a:endParaRPr kumimoji="1" lang="en-US" altLang="ja-JP" sz="1100" b="0"/>
        </a:p>
        <a:p>
          <a:endParaRPr kumimoji="1" lang="en-US" altLang="ja-JP" sz="1100" b="0"/>
        </a:p>
        <a:p>
          <a:endParaRPr kumimoji="1" lang="en-US" altLang="ja-JP" sz="1100" b="0"/>
        </a:p>
      </xdr:txBody>
    </xdr:sp>
    <xdr:clientData/>
  </xdr:twoCellAnchor>
  <xdr:twoCellAnchor>
    <xdr:from>
      <xdr:col>5</xdr:col>
      <xdr:colOff>0</xdr:colOff>
      <xdr:row>8</xdr:row>
      <xdr:rowOff>19049</xdr:rowOff>
    </xdr:from>
    <xdr:to>
      <xdr:col>5</xdr:col>
      <xdr:colOff>295275</xdr:colOff>
      <xdr:row>10</xdr:row>
      <xdr:rowOff>228600</xdr:rowOff>
    </xdr:to>
    <xdr:sp macro="" textlink="">
      <xdr:nvSpPr>
        <xdr:cNvPr id="8" name="右中かっこ 7">
          <a:extLst>
            <a:ext uri="{FF2B5EF4-FFF2-40B4-BE49-F238E27FC236}">
              <a16:creationId xmlns:a16="http://schemas.microsoft.com/office/drawing/2014/main" id="{122BBCD0-8A68-4A0B-84F9-13CC08A554E7}"/>
            </a:ext>
          </a:extLst>
        </xdr:cNvPr>
        <xdr:cNvSpPr/>
      </xdr:nvSpPr>
      <xdr:spPr>
        <a:xfrm>
          <a:off x="3419475" y="2066924"/>
          <a:ext cx="295275" cy="685801"/>
        </a:xfrm>
        <a:prstGeom prst="rightBrace">
          <a:avLst/>
        </a:prstGeom>
        <a:ln>
          <a:solidFill>
            <a:srgbClr val="0070C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314325</xdr:colOff>
      <xdr:row>9</xdr:row>
      <xdr:rowOff>119062</xdr:rowOff>
    </xdr:from>
    <xdr:to>
      <xdr:col>9</xdr:col>
      <xdr:colOff>180975</xdr:colOff>
      <xdr:row>10</xdr:row>
      <xdr:rowOff>9525</xdr:rowOff>
    </xdr:to>
    <xdr:cxnSp macro="">
      <xdr:nvCxnSpPr>
        <xdr:cNvPr id="9" name="直線矢印コネクタ 8">
          <a:extLst>
            <a:ext uri="{FF2B5EF4-FFF2-40B4-BE49-F238E27FC236}">
              <a16:creationId xmlns:a16="http://schemas.microsoft.com/office/drawing/2014/main" id="{00063297-BB20-46B1-BFBA-DD003979D81C}"/>
            </a:ext>
          </a:extLst>
        </xdr:cNvPr>
        <xdr:cNvCxnSpPr>
          <a:stCxn id="10" idx="1"/>
        </xdr:cNvCxnSpPr>
      </xdr:nvCxnSpPr>
      <xdr:spPr>
        <a:xfrm flipH="1" flipV="1">
          <a:off x="3733800" y="2405062"/>
          <a:ext cx="3333750" cy="128588"/>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180975</xdr:colOff>
      <xdr:row>7</xdr:row>
      <xdr:rowOff>219074</xdr:rowOff>
    </xdr:from>
    <xdr:to>
      <xdr:col>16</xdr:col>
      <xdr:colOff>342900</xdr:colOff>
      <xdr:row>12</xdr:row>
      <xdr:rowOff>28575</xdr:rowOff>
    </xdr:to>
    <xdr:sp macro="" textlink="">
      <xdr:nvSpPr>
        <xdr:cNvPr id="10" name="テキスト ボックス 9">
          <a:extLst>
            <a:ext uri="{FF2B5EF4-FFF2-40B4-BE49-F238E27FC236}">
              <a16:creationId xmlns:a16="http://schemas.microsoft.com/office/drawing/2014/main" id="{93DE023B-5EB4-4B88-BB80-85289A4C58FC}"/>
            </a:ext>
          </a:extLst>
        </xdr:cNvPr>
        <xdr:cNvSpPr txBox="1"/>
      </xdr:nvSpPr>
      <xdr:spPr>
        <a:xfrm>
          <a:off x="7067550" y="2019299"/>
          <a:ext cx="6229350" cy="10287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主に売上に対する原価</a:t>
          </a:r>
          <a:r>
            <a:rPr kumimoji="1" lang="en-US" altLang="ja-JP" sz="1100"/>
            <a:t>(</a:t>
          </a:r>
          <a:r>
            <a:rPr kumimoji="1" lang="ja-JP" altLang="en-US" sz="1100"/>
            <a:t>変動費</a:t>
          </a:r>
          <a:r>
            <a:rPr kumimoji="1" lang="en-US" altLang="ja-JP" sz="1100"/>
            <a:t>)</a:t>
          </a:r>
          <a:r>
            <a:rPr kumimoji="1" lang="ja-JP" altLang="en-US" sz="1100"/>
            <a:t>について集計管理する</a:t>
          </a:r>
          <a:endParaRPr kumimoji="1" lang="en-US" altLang="ja-JP" sz="1100"/>
        </a:p>
        <a:p>
          <a:r>
            <a:rPr kumimoji="1" lang="ja-JP" altLang="en-US" sz="1100"/>
            <a:t>現金仕入→現金での支払を入力</a:t>
          </a:r>
          <a:endParaRPr kumimoji="1" lang="en-US" altLang="ja-JP" sz="1100"/>
        </a:p>
        <a:p>
          <a:r>
            <a:rPr kumimoji="1" lang="ja-JP" altLang="en-US" sz="1100"/>
            <a:t>掛仕入支払→掛け仕入による支払をした月に入力</a:t>
          </a:r>
          <a:r>
            <a:rPr kumimoji="1" lang="en-US" altLang="ja-JP" sz="1100"/>
            <a:t>(</a:t>
          </a:r>
          <a:r>
            <a:rPr kumimoji="1" lang="ja-JP" altLang="en-US" sz="1100"/>
            <a:t>例：</a:t>
          </a:r>
          <a:r>
            <a:rPr kumimoji="1" lang="en-US" altLang="ja-JP" sz="1100"/>
            <a:t>9</a:t>
          </a:r>
          <a:r>
            <a:rPr kumimoji="1" lang="ja-JP" altLang="en-US" sz="1100"/>
            <a:t>月掛仕入・</a:t>
          </a:r>
          <a:r>
            <a:rPr kumimoji="1" lang="en-US" altLang="ja-JP" sz="1100"/>
            <a:t>10</a:t>
          </a:r>
          <a:r>
            <a:rPr kumimoji="1" lang="ja-JP" altLang="en-US" sz="1100"/>
            <a:t>支払→</a:t>
          </a:r>
          <a:r>
            <a:rPr kumimoji="1" lang="en-US" altLang="ja-JP" sz="1100"/>
            <a:t>10</a:t>
          </a:r>
          <a:r>
            <a:rPr kumimoji="1" lang="ja-JP" altLang="en-US" sz="1100"/>
            <a:t>月の欄に記載</a:t>
          </a:r>
          <a:r>
            <a:rPr kumimoji="1" lang="en-US" altLang="ja-JP" sz="1100"/>
            <a:t>)</a:t>
          </a:r>
        </a:p>
        <a:p>
          <a:r>
            <a:rPr kumimoji="1" lang="ja-JP" altLang="en-US" sz="1100"/>
            <a:t>支払手形支払→支払手形の期日の月欄に入力</a:t>
          </a:r>
          <a:r>
            <a:rPr kumimoji="1" lang="en-US" altLang="ja-JP" sz="1100"/>
            <a:t>(9</a:t>
          </a:r>
          <a:r>
            <a:rPr kumimoji="1" lang="ja-JP" altLang="en-US" sz="1100"/>
            <a:t>月支払手形・</a:t>
          </a:r>
          <a:r>
            <a:rPr kumimoji="1" lang="en-US" altLang="ja-JP" sz="1100"/>
            <a:t>11</a:t>
          </a:r>
          <a:r>
            <a:rPr kumimoji="1" lang="ja-JP" altLang="en-US" sz="1100"/>
            <a:t>月期日→</a:t>
          </a:r>
          <a:r>
            <a:rPr kumimoji="1" lang="en-US" altLang="ja-JP" sz="1100"/>
            <a:t>11</a:t>
          </a:r>
          <a:r>
            <a:rPr kumimoji="1" lang="ja-JP" altLang="en-US" sz="1100"/>
            <a:t>月の欄に記載</a:t>
          </a:r>
          <a:r>
            <a:rPr kumimoji="1" lang="en-US" altLang="ja-JP" sz="1100"/>
            <a:t>)</a:t>
          </a:r>
        </a:p>
        <a:p>
          <a:endParaRPr kumimoji="1" lang="en-US" altLang="ja-JP" sz="1100"/>
        </a:p>
      </xdr:txBody>
    </xdr:sp>
    <xdr:clientData/>
  </xdr:twoCellAnchor>
  <xdr:twoCellAnchor>
    <xdr:from>
      <xdr:col>5</xdr:col>
      <xdr:colOff>28575</xdr:colOff>
      <xdr:row>12</xdr:row>
      <xdr:rowOff>9524</xdr:rowOff>
    </xdr:from>
    <xdr:to>
      <xdr:col>5</xdr:col>
      <xdr:colOff>323850</xdr:colOff>
      <xdr:row>14</xdr:row>
      <xdr:rowOff>0</xdr:rowOff>
    </xdr:to>
    <xdr:sp macro="" textlink="">
      <xdr:nvSpPr>
        <xdr:cNvPr id="11" name="右中かっこ 10">
          <a:extLst>
            <a:ext uri="{FF2B5EF4-FFF2-40B4-BE49-F238E27FC236}">
              <a16:creationId xmlns:a16="http://schemas.microsoft.com/office/drawing/2014/main" id="{D7A710E3-86D8-4F6D-A594-854F2FC0C70A}"/>
            </a:ext>
          </a:extLst>
        </xdr:cNvPr>
        <xdr:cNvSpPr/>
      </xdr:nvSpPr>
      <xdr:spPr>
        <a:xfrm>
          <a:off x="3448050" y="3028949"/>
          <a:ext cx="295275" cy="476251"/>
        </a:xfrm>
        <a:prstGeom prst="rightBrace">
          <a:avLst/>
        </a:prstGeom>
        <a:ln>
          <a:solidFill>
            <a:srgbClr val="0070C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333375</xdr:colOff>
      <xdr:row>12</xdr:row>
      <xdr:rowOff>204787</xdr:rowOff>
    </xdr:from>
    <xdr:to>
      <xdr:col>9</xdr:col>
      <xdr:colOff>219075</xdr:colOff>
      <xdr:row>13</xdr:row>
      <xdr:rowOff>23812</xdr:rowOff>
    </xdr:to>
    <xdr:cxnSp macro="">
      <xdr:nvCxnSpPr>
        <xdr:cNvPr id="12" name="直線矢印コネクタ 11">
          <a:extLst>
            <a:ext uri="{FF2B5EF4-FFF2-40B4-BE49-F238E27FC236}">
              <a16:creationId xmlns:a16="http://schemas.microsoft.com/office/drawing/2014/main" id="{44BD7CAE-8CC7-4AE5-A829-AD7421F72D17}"/>
            </a:ext>
          </a:extLst>
        </xdr:cNvPr>
        <xdr:cNvCxnSpPr/>
      </xdr:nvCxnSpPr>
      <xdr:spPr>
        <a:xfrm flipH="1">
          <a:off x="3752850" y="3224212"/>
          <a:ext cx="3352800" cy="571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219075</xdr:colOff>
      <xdr:row>12</xdr:row>
      <xdr:rowOff>142874</xdr:rowOff>
    </xdr:from>
    <xdr:to>
      <xdr:col>17</xdr:col>
      <xdr:colOff>485775</xdr:colOff>
      <xdr:row>16</xdr:row>
      <xdr:rowOff>200025</xdr:rowOff>
    </xdr:to>
    <xdr:sp macro="" textlink="">
      <xdr:nvSpPr>
        <xdr:cNvPr id="13" name="テキスト ボックス 12">
          <a:extLst>
            <a:ext uri="{FF2B5EF4-FFF2-40B4-BE49-F238E27FC236}">
              <a16:creationId xmlns:a16="http://schemas.microsoft.com/office/drawing/2014/main" id="{91A99B41-F1A3-4A72-AB35-9F9841D2C7A2}"/>
            </a:ext>
          </a:extLst>
        </xdr:cNvPr>
        <xdr:cNvSpPr txBox="1"/>
      </xdr:nvSpPr>
      <xdr:spPr>
        <a:xfrm>
          <a:off x="7105650" y="3162299"/>
          <a:ext cx="7200900" cy="10287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主に経費のうち毎月変動するものを纏めて集計管理</a:t>
          </a:r>
          <a:endParaRPr kumimoji="1" lang="en-US" altLang="ja-JP" sz="1100"/>
        </a:p>
        <a:p>
          <a:r>
            <a:rPr kumimoji="1" lang="ja-JP" altLang="en-US" sz="1100"/>
            <a:t>クレジットカード→クレジットの引落の日に金額を記載</a:t>
          </a:r>
          <a:endParaRPr kumimoji="1" lang="en-US" altLang="ja-JP" sz="1100"/>
        </a:p>
        <a:p>
          <a:r>
            <a:rPr kumimoji="1" lang="ja-JP" altLang="en-US" sz="1100"/>
            <a:t>現金経費支払→販管費合計ー減価償却費などの償却費ークレジットカードで支払ったものー毎月固定経費合計</a:t>
          </a:r>
          <a:endParaRPr kumimoji="1" lang="en-US" altLang="ja-JP" sz="1100"/>
        </a:p>
        <a:p>
          <a:endParaRPr kumimoji="1" lang="en-US" altLang="ja-JP" sz="1100"/>
        </a:p>
      </xdr:txBody>
    </xdr:sp>
    <xdr:clientData/>
  </xdr:twoCellAnchor>
  <xdr:twoCellAnchor>
    <xdr:from>
      <xdr:col>5</xdr:col>
      <xdr:colOff>28575</xdr:colOff>
      <xdr:row>15</xdr:row>
      <xdr:rowOff>9524</xdr:rowOff>
    </xdr:from>
    <xdr:to>
      <xdr:col>5</xdr:col>
      <xdr:colOff>323850</xdr:colOff>
      <xdr:row>24</xdr:row>
      <xdr:rowOff>209550</xdr:rowOff>
    </xdr:to>
    <xdr:sp macro="" textlink="">
      <xdr:nvSpPr>
        <xdr:cNvPr id="14" name="右中かっこ 13">
          <a:extLst>
            <a:ext uri="{FF2B5EF4-FFF2-40B4-BE49-F238E27FC236}">
              <a16:creationId xmlns:a16="http://schemas.microsoft.com/office/drawing/2014/main" id="{0401DF5E-80E0-4007-9622-C32864301A0C}"/>
            </a:ext>
          </a:extLst>
        </xdr:cNvPr>
        <xdr:cNvSpPr/>
      </xdr:nvSpPr>
      <xdr:spPr>
        <a:xfrm>
          <a:off x="3448050" y="3762374"/>
          <a:ext cx="295275" cy="2343151"/>
        </a:xfrm>
        <a:prstGeom prst="rightBrace">
          <a:avLst/>
        </a:prstGeom>
        <a:ln>
          <a:solidFill>
            <a:srgbClr val="0070C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20</xdr:row>
      <xdr:rowOff>4762</xdr:rowOff>
    </xdr:from>
    <xdr:to>
      <xdr:col>9</xdr:col>
      <xdr:colOff>104775</xdr:colOff>
      <xdr:row>22</xdr:row>
      <xdr:rowOff>66675</xdr:rowOff>
    </xdr:to>
    <xdr:cxnSp macro="">
      <xdr:nvCxnSpPr>
        <xdr:cNvPr id="15" name="直線矢印コネクタ 14">
          <a:extLst>
            <a:ext uri="{FF2B5EF4-FFF2-40B4-BE49-F238E27FC236}">
              <a16:creationId xmlns:a16="http://schemas.microsoft.com/office/drawing/2014/main" id="{34F8190E-3F93-44CD-850E-0B60B5850FCD}"/>
            </a:ext>
          </a:extLst>
        </xdr:cNvPr>
        <xdr:cNvCxnSpPr/>
      </xdr:nvCxnSpPr>
      <xdr:spPr>
        <a:xfrm flipH="1" flipV="1">
          <a:off x="3724275" y="4948237"/>
          <a:ext cx="3267075" cy="538163"/>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95250</xdr:colOff>
      <xdr:row>17</xdr:row>
      <xdr:rowOff>180974</xdr:rowOff>
    </xdr:from>
    <xdr:to>
      <xdr:col>15</xdr:col>
      <xdr:colOff>628650</xdr:colOff>
      <xdr:row>29</xdr:row>
      <xdr:rowOff>152400</xdr:rowOff>
    </xdr:to>
    <xdr:sp macro="" textlink="">
      <xdr:nvSpPr>
        <xdr:cNvPr id="16" name="テキスト ボックス 15">
          <a:extLst>
            <a:ext uri="{FF2B5EF4-FFF2-40B4-BE49-F238E27FC236}">
              <a16:creationId xmlns:a16="http://schemas.microsoft.com/office/drawing/2014/main" id="{3AE8E6AD-476C-4E5E-9EDF-0491C2CB1429}"/>
            </a:ext>
          </a:extLst>
        </xdr:cNvPr>
        <xdr:cNvSpPr txBox="1"/>
      </xdr:nvSpPr>
      <xdr:spPr>
        <a:xfrm>
          <a:off x="6981825" y="4410074"/>
          <a:ext cx="5734050" cy="28575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主に経費のうち毎月ほぼ固定のもの＋給料関係</a:t>
          </a:r>
          <a:endParaRPr kumimoji="1" lang="en-US" altLang="ja-JP" sz="1100"/>
        </a:p>
        <a:p>
          <a:r>
            <a:rPr kumimoji="1" lang="ja-JP" altLang="en-US" sz="1100"/>
            <a:t>若干の変動があるものについては前年と同じ金額もしくは前年の平均などで入力</a:t>
          </a:r>
          <a:endParaRPr kumimoji="1" lang="en-US" altLang="ja-JP" sz="1100"/>
        </a:p>
        <a:p>
          <a:endParaRPr kumimoji="1" lang="en-US" altLang="ja-JP" sz="1100"/>
        </a:p>
        <a:p>
          <a:r>
            <a:rPr kumimoji="1" lang="ja-JP" altLang="en-US" sz="1100"/>
            <a:t>役員報酬・給料→額面で記載</a:t>
          </a:r>
          <a:endParaRPr kumimoji="1" lang="en-US" altLang="ja-JP" sz="1100"/>
        </a:p>
        <a:p>
          <a:r>
            <a:rPr kumimoji="1" lang="ja-JP" altLang="en-US" sz="1100"/>
            <a:t>賞与→支給する場合は支給月に入力</a:t>
          </a:r>
          <a:endParaRPr kumimoji="1" lang="en-US" altLang="ja-JP" sz="1100"/>
        </a:p>
        <a:p>
          <a:r>
            <a:rPr kumimoji="1" lang="ja-JP" altLang="en-US" sz="1100"/>
            <a:t>法定福利費→会社負担分を入力</a:t>
          </a:r>
          <a:endParaRPr kumimoji="1" lang="en-US" altLang="ja-JP" sz="1100"/>
        </a:p>
        <a:p>
          <a:r>
            <a:rPr kumimoji="1" lang="ja-JP" altLang="en-US" sz="1100"/>
            <a:t>地代家賃・保険料→毎月決まっている金額</a:t>
          </a:r>
          <a:endParaRPr kumimoji="1" lang="en-US" altLang="ja-JP" sz="1100"/>
        </a:p>
        <a:p>
          <a:r>
            <a:rPr kumimoji="1" lang="ja-JP" altLang="en-US" sz="1100"/>
            <a:t>投資保険料→保険料のうち損金経理にならず資産計上されているもの</a:t>
          </a:r>
          <a:endParaRPr kumimoji="1" lang="en-US" altLang="ja-JP" sz="1100"/>
        </a:p>
        <a:p>
          <a:r>
            <a:rPr kumimoji="1" lang="ja-JP" altLang="en-US" sz="1100"/>
            <a:t>支払報酬料→税理士報酬などの顧問料</a:t>
          </a:r>
          <a:endParaRPr kumimoji="1" lang="en-US" altLang="ja-JP" sz="1100"/>
        </a:p>
        <a:p>
          <a:r>
            <a:rPr kumimoji="1" lang="ja-JP" altLang="en-US" sz="1100"/>
            <a:t>リース料→リース料</a:t>
          </a:r>
          <a:endParaRPr kumimoji="1" lang="en-US" altLang="ja-JP" sz="1100"/>
        </a:p>
        <a:p>
          <a:r>
            <a:rPr kumimoji="1" lang="ja-JP" altLang="en-US" sz="1100"/>
            <a:t>消費税→確定消費税・中間消費税</a:t>
          </a:r>
          <a:endParaRPr kumimoji="1" lang="en-US" altLang="ja-JP" sz="1100"/>
        </a:p>
        <a:p>
          <a:r>
            <a:rPr kumimoji="1" lang="ja-JP" altLang="en-US" sz="1100"/>
            <a:t>法人税等→確定法人税・中間法人税</a:t>
          </a:r>
          <a:endParaRPr kumimoji="1" lang="en-US" altLang="ja-JP" sz="1100"/>
        </a:p>
        <a:p>
          <a:endParaRPr kumimoji="1" lang="en-US" altLang="ja-JP" sz="1100"/>
        </a:p>
      </xdr:txBody>
    </xdr:sp>
    <xdr:clientData/>
  </xdr:twoCellAnchor>
  <xdr:twoCellAnchor>
    <xdr:from>
      <xdr:col>5</xdr:col>
      <xdr:colOff>9525</xdr:colOff>
      <xdr:row>27</xdr:row>
      <xdr:rowOff>28574</xdr:rowOff>
    </xdr:from>
    <xdr:to>
      <xdr:col>5</xdr:col>
      <xdr:colOff>304800</xdr:colOff>
      <xdr:row>33</xdr:row>
      <xdr:rowOff>0</xdr:rowOff>
    </xdr:to>
    <xdr:sp macro="" textlink="">
      <xdr:nvSpPr>
        <xdr:cNvPr id="17" name="右中かっこ 16">
          <a:extLst>
            <a:ext uri="{FF2B5EF4-FFF2-40B4-BE49-F238E27FC236}">
              <a16:creationId xmlns:a16="http://schemas.microsoft.com/office/drawing/2014/main" id="{26734FF8-9EAF-4654-9E8D-11480EFC8E7E}"/>
            </a:ext>
          </a:extLst>
        </xdr:cNvPr>
        <xdr:cNvSpPr/>
      </xdr:nvSpPr>
      <xdr:spPr>
        <a:xfrm>
          <a:off x="3429000" y="6667499"/>
          <a:ext cx="295275" cy="1428751"/>
        </a:xfrm>
        <a:prstGeom prst="rightBrace">
          <a:avLst/>
        </a:prstGeom>
        <a:ln>
          <a:solidFill>
            <a:srgbClr val="0070C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30</xdr:row>
      <xdr:rowOff>19050</xdr:rowOff>
    </xdr:from>
    <xdr:to>
      <xdr:col>13</xdr:col>
      <xdr:colOff>152399</xdr:colOff>
      <xdr:row>34</xdr:row>
      <xdr:rowOff>85725</xdr:rowOff>
    </xdr:to>
    <xdr:cxnSp macro="">
      <xdr:nvCxnSpPr>
        <xdr:cNvPr id="18" name="直線矢印コネクタ 17">
          <a:extLst>
            <a:ext uri="{FF2B5EF4-FFF2-40B4-BE49-F238E27FC236}">
              <a16:creationId xmlns:a16="http://schemas.microsoft.com/office/drawing/2014/main" id="{BDED61A4-AE2D-44F2-9A18-43DA5AC654E0}"/>
            </a:ext>
          </a:extLst>
        </xdr:cNvPr>
        <xdr:cNvCxnSpPr>
          <a:stCxn id="19" idx="1"/>
          <a:endCxn id="17" idx="1"/>
        </xdr:cNvCxnSpPr>
      </xdr:nvCxnSpPr>
      <xdr:spPr>
        <a:xfrm flipH="1" flipV="1">
          <a:off x="3724275" y="7381875"/>
          <a:ext cx="6781799" cy="10477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152399</xdr:colOff>
      <xdr:row>30</xdr:row>
      <xdr:rowOff>104774</xdr:rowOff>
    </xdr:from>
    <xdr:to>
      <xdr:col>20</xdr:col>
      <xdr:colOff>628649</xdr:colOff>
      <xdr:row>38</xdr:row>
      <xdr:rowOff>76200</xdr:rowOff>
    </xdr:to>
    <xdr:sp macro="" textlink="">
      <xdr:nvSpPr>
        <xdr:cNvPr id="19" name="テキスト ボックス 18">
          <a:extLst>
            <a:ext uri="{FF2B5EF4-FFF2-40B4-BE49-F238E27FC236}">
              <a16:creationId xmlns:a16="http://schemas.microsoft.com/office/drawing/2014/main" id="{D74CA96E-B021-435D-A704-4C9853A4A864}"/>
            </a:ext>
          </a:extLst>
        </xdr:cNvPr>
        <xdr:cNvSpPr txBox="1"/>
      </xdr:nvSpPr>
      <xdr:spPr>
        <a:xfrm>
          <a:off x="10506074" y="7467599"/>
          <a:ext cx="6600825" cy="19240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主に固定資産・有価証券などの購入・売却による収支を集計管理</a:t>
          </a:r>
          <a:endParaRPr kumimoji="1" lang="en-US" altLang="ja-JP" sz="1100"/>
        </a:p>
        <a:p>
          <a:r>
            <a:rPr kumimoji="1" lang="ja-JP" altLang="en-US" sz="1100"/>
            <a:t>固定資産購入・売却→借入をして若しくは、手元の現金預金で固定資産</a:t>
          </a:r>
          <a:r>
            <a:rPr kumimoji="1" lang="en-US" altLang="ja-JP" sz="1100"/>
            <a:t>(</a:t>
          </a:r>
          <a:r>
            <a:rPr kumimoji="1" lang="ja-JP" altLang="en-US" sz="1100"/>
            <a:t>有形・無形固定資産</a:t>
          </a:r>
          <a:r>
            <a:rPr kumimoji="1" lang="en-US" altLang="ja-JP" sz="1100"/>
            <a:t>)</a:t>
          </a:r>
          <a:r>
            <a:rPr kumimoji="1" lang="ja-JP" altLang="en-US" sz="1100"/>
            <a:t>を購入・売却を考えている場合</a:t>
          </a:r>
          <a:endParaRPr kumimoji="1" lang="en-US" altLang="ja-JP" sz="1100"/>
        </a:p>
        <a:p>
          <a:endParaRPr kumimoji="1" lang="en-US" altLang="ja-JP" sz="1100"/>
        </a:p>
        <a:p>
          <a:r>
            <a:rPr kumimoji="1" lang="ja-JP" altLang="en-US" sz="1100"/>
            <a:t>その他の資産購入・売却→借入をして若しくは、手元の現金預金で固定資産以外の資産</a:t>
          </a:r>
          <a:r>
            <a:rPr kumimoji="1" lang="en-US" altLang="ja-JP" sz="1100"/>
            <a:t>(</a:t>
          </a:r>
          <a:r>
            <a:rPr kumimoji="1" lang="ja-JP" altLang="en-US" sz="1100"/>
            <a:t>投資その他の資産</a:t>
          </a:r>
          <a:r>
            <a:rPr kumimoji="1" lang="en-US" altLang="ja-JP" sz="1100"/>
            <a:t>)</a:t>
          </a:r>
          <a:r>
            <a:rPr kumimoji="1" lang="ja-JP" altLang="en-US" sz="1100"/>
            <a:t>を購入・売却を考えている場合</a:t>
          </a:r>
          <a:endParaRPr kumimoji="1" lang="en-US" altLang="ja-JP" sz="1100"/>
        </a:p>
        <a:p>
          <a:endParaRPr kumimoji="1" lang="en-US" altLang="ja-JP" sz="1100"/>
        </a:p>
        <a:p>
          <a:r>
            <a:rPr kumimoji="1" lang="ja-JP" altLang="en-US" sz="1100"/>
            <a:t>長期未払金返済→割賦支払やローン支払いの固定資産</a:t>
          </a:r>
          <a:r>
            <a:rPr kumimoji="1" lang="en-US" altLang="ja-JP" sz="1100"/>
            <a:t>(</a:t>
          </a:r>
          <a:r>
            <a:rPr kumimoji="1" lang="ja-JP" altLang="en-US" sz="1100"/>
            <a:t>主に車両関係</a:t>
          </a:r>
          <a:r>
            <a:rPr kumimoji="1" lang="en-US" altLang="ja-JP" sz="1100"/>
            <a:t>)</a:t>
          </a:r>
          <a:r>
            <a:rPr kumimoji="1" lang="ja-JP" altLang="en-US" sz="1100"/>
            <a:t>の毎月の返済分</a:t>
          </a:r>
          <a:endParaRPr kumimoji="1" lang="en-US" altLang="ja-JP" sz="1100"/>
        </a:p>
      </xdr:txBody>
    </xdr:sp>
    <xdr:clientData/>
  </xdr:twoCellAnchor>
  <xdr:twoCellAnchor>
    <xdr:from>
      <xdr:col>5</xdr:col>
      <xdr:colOff>28575</xdr:colOff>
      <xdr:row>36</xdr:row>
      <xdr:rowOff>28574</xdr:rowOff>
    </xdr:from>
    <xdr:to>
      <xdr:col>5</xdr:col>
      <xdr:colOff>323850</xdr:colOff>
      <xdr:row>43</xdr:row>
      <xdr:rowOff>219075</xdr:rowOff>
    </xdr:to>
    <xdr:sp macro="" textlink="">
      <xdr:nvSpPr>
        <xdr:cNvPr id="20" name="右中かっこ 19">
          <a:extLst>
            <a:ext uri="{FF2B5EF4-FFF2-40B4-BE49-F238E27FC236}">
              <a16:creationId xmlns:a16="http://schemas.microsoft.com/office/drawing/2014/main" id="{443245BD-C101-431B-BEC5-F5056F4BBD90}"/>
            </a:ext>
          </a:extLst>
        </xdr:cNvPr>
        <xdr:cNvSpPr/>
      </xdr:nvSpPr>
      <xdr:spPr>
        <a:xfrm>
          <a:off x="3448050" y="8867774"/>
          <a:ext cx="295275" cy="1876426"/>
        </a:xfrm>
        <a:prstGeom prst="rightBrace">
          <a:avLst/>
        </a:prstGeom>
        <a:ln>
          <a:solidFill>
            <a:srgbClr val="0070C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323850</xdr:colOff>
      <xdr:row>40</xdr:row>
      <xdr:rowOff>4762</xdr:rowOff>
    </xdr:from>
    <xdr:to>
      <xdr:col>8</xdr:col>
      <xdr:colOff>228599</xdr:colOff>
      <xdr:row>43</xdr:row>
      <xdr:rowOff>19050</xdr:rowOff>
    </xdr:to>
    <xdr:cxnSp macro="">
      <xdr:nvCxnSpPr>
        <xdr:cNvPr id="21" name="直線矢印コネクタ 20">
          <a:extLst>
            <a:ext uri="{FF2B5EF4-FFF2-40B4-BE49-F238E27FC236}">
              <a16:creationId xmlns:a16="http://schemas.microsoft.com/office/drawing/2014/main" id="{B8EA9DF9-B4A5-428A-828E-CF2C0F692542}"/>
            </a:ext>
          </a:extLst>
        </xdr:cNvPr>
        <xdr:cNvCxnSpPr>
          <a:stCxn id="22" idx="1"/>
          <a:endCxn id="20" idx="1"/>
        </xdr:cNvCxnSpPr>
      </xdr:nvCxnSpPr>
      <xdr:spPr>
        <a:xfrm flipH="1" flipV="1">
          <a:off x="3743325" y="9805987"/>
          <a:ext cx="2505074" cy="738188"/>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228599</xdr:colOff>
      <xdr:row>40</xdr:row>
      <xdr:rowOff>104774</xdr:rowOff>
    </xdr:from>
    <xdr:to>
      <xdr:col>14</xdr:col>
      <xdr:colOff>57150</xdr:colOff>
      <xdr:row>45</xdr:row>
      <xdr:rowOff>161925</xdr:rowOff>
    </xdr:to>
    <xdr:sp macro="" textlink="">
      <xdr:nvSpPr>
        <xdr:cNvPr id="22" name="テキスト ボックス 21">
          <a:extLst>
            <a:ext uri="{FF2B5EF4-FFF2-40B4-BE49-F238E27FC236}">
              <a16:creationId xmlns:a16="http://schemas.microsoft.com/office/drawing/2014/main" id="{5935B127-FF5E-479F-9D98-67507B518200}"/>
            </a:ext>
          </a:extLst>
        </xdr:cNvPr>
        <xdr:cNvSpPr txBox="1"/>
      </xdr:nvSpPr>
      <xdr:spPr>
        <a:xfrm>
          <a:off x="6248399" y="9905999"/>
          <a:ext cx="5029201" cy="12763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主に借入金の入出金について集計管理</a:t>
          </a:r>
          <a:endParaRPr kumimoji="1" lang="en-US" altLang="ja-JP" sz="1100"/>
        </a:p>
        <a:p>
          <a:r>
            <a:rPr kumimoji="1" lang="ja-JP" altLang="en-US" sz="1100"/>
            <a:t>役員借入金返済・収入→役員借入金での入金出金を管理</a:t>
          </a:r>
          <a:endParaRPr kumimoji="1" lang="en-US" altLang="ja-JP" sz="1100"/>
        </a:p>
        <a:p>
          <a:r>
            <a:rPr kumimoji="1" lang="ja-JP" altLang="en-US" sz="1100"/>
            <a:t>銀行借入金返済・収入→一般の金融機関での借入金の借入を管理</a:t>
          </a:r>
          <a:endParaRPr kumimoji="1" lang="en-US" altLang="ja-JP" sz="1100"/>
        </a:p>
        <a:p>
          <a:r>
            <a:rPr kumimoji="1" lang="ja-JP" altLang="en-US" sz="1100"/>
            <a:t>その他金融機関借入金返済・収入→消費者金融などでの借入金の借入を管理</a:t>
          </a:r>
          <a:endParaRPr kumimoji="1" lang="en-US" altLang="ja-JP" sz="1100"/>
        </a:p>
        <a:p>
          <a:r>
            <a:rPr kumimoji="1" lang="ja-JP" altLang="en-US" sz="1100"/>
            <a:t>支払利息→利息については一定ではないため、前年の平均などで計上</a:t>
          </a:r>
          <a:endParaRPr kumimoji="1" lang="en-US" altLang="ja-JP" sz="1100"/>
        </a:p>
      </xdr:txBody>
    </xdr:sp>
    <xdr:clientData/>
  </xdr:twoCellAnchor>
  <xdr:twoCellAnchor>
    <xdr:from>
      <xdr:col>10</xdr:col>
      <xdr:colOff>838200</xdr:colOff>
      <xdr:row>49</xdr:row>
      <xdr:rowOff>61912</xdr:rowOff>
    </xdr:from>
    <xdr:to>
      <xdr:col>13</xdr:col>
      <xdr:colOff>742949</xdr:colOff>
      <xdr:row>52</xdr:row>
      <xdr:rowOff>85725</xdr:rowOff>
    </xdr:to>
    <xdr:cxnSp macro="">
      <xdr:nvCxnSpPr>
        <xdr:cNvPr id="23" name="直線矢印コネクタ 22">
          <a:extLst>
            <a:ext uri="{FF2B5EF4-FFF2-40B4-BE49-F238E27FC236}">
              <a16:creationId xmlns:a16="http://schemas.microsoft.com/office/drawing/2014/main" id="{4A99F172-B393-4958-9C62-EDCA4C3194C0}"/>
            </a:ext>
          </a:extLst>
        </xdr:cNvPr>
        <xdr:cNvCxnSpPr/>
      </xdr:nvCxnSpPr>
      <xdr:spPr>
        <a:xfrm flipH="1" flipV="1">
          <a:off x="8591550" y="12063412"/>
          <a:ext cx="2505074" cy="738188"/>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9525</xdr:colOff>
      <xdr:row>48</xdr:row>
      <xdr:rowOff>1</xdr:rowOff>
    </xdr:from>
    <xdr:to>
      <xdr:col>16</xdr:col>
      <xdr:colOff>857252</xdr:colOff>
      <xdr:row>49</xdr:row>
      <xdr:rowOff>57151</xdr:rowOff>
    </xdr:to>
    <xdr:sp macro="" textlink="">
      <xdr:nvSpPr>
        <xdr:cNvPr id="24" name="右中かっこ 23">
          <a:extLst>
            <a:ext uri="{FF2B5EF4-FFF2-40B4-BE49-F238E27FC236}">
              <a16:creationId xmlns:a16="http://schemas.microsoft.com/office/drawing/2014/main" id="{2F00F222-C821-4521-8799-F77628534DC0}"/>
            </a:ext>
          </a:extLst>
        </xdr:cNvPr>
        <xdr:cNvSpPr/>
      </xdr:nvSpPr>
      <xdr:spPr>
        <a:xfrm rot="5400000">
          <a:off x="8472488" y="6719888"/>
          <a:ext cx="295275" cy="10382252"/>
        </a:xfrm>
        <a:prstGeom prst="rightBrace">
          <a:avLst/>
        </a:prstGeom>
        <a:ln>
          <a:solidFill>
            <a:srgbClr val="0070C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428624</xdr:colOff>
      <xdr:row>51</xdr:row>
      <xdr:rowOff>95249</xdr:rowOff>
    </xdr:from>
    <xdr:to>
      <xdr:col>19</xdr:col>
      <xdr:colOff>19050</xdr:colOff>
      <xdr:row>53</xdr:row>
      <xdr:rowOff>228600</xdr:rowOff>
    </xdr:to>
    <xdr:sp macro="" textlink="">
      <xdr:nvSpPr>
        <xdr:cNvPr id="25" name="テキスト ボックス 24">
          <a:extLst>
            <a:ext uri="{FF2B5EF4-FFF2-40B4-BE49-F238E27FC236}">
              <a16:creationId xmlns:a16="http://schemas.microsoft.com/office/drawing/2014/main" id="{B869C48F-E6D0-4D56-85AA-A6439D4A5549}"/>
            </a:ext>
          </a:extLst>
        </xdr:cNvPr>
        <xdr:cNvSpPr txBox="1"/>
      </xdr:nvSpPr>
      <xdr:spPr>
        <a:xfrm>
          <a:off x="10782299" y="12572999"/>
          <a:ext cx="5029201" cy="6096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期末のキャッシュがマイナスになる場合は黄色に変わる。</a:t>
          </a:r>
          <a:endParaRPr kumimoji="1" lang="en-US" altLang="ja-JP" sz="1100"/>
        </a:p>
        <a:p>
          <a:r>
            <a:rPr kumimoji="1" lang="ja-JP" altLang="en-US" sz="1100"/>
            <a:t>この黄色に変わっている部分が資金繰りの怪しい月ということになる。</a:t>
          </a:r>
          <a:endParaRPr kumimoji="1" lang="en-US" altLang="ja-JP"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D5B69-9ABE-4168-9FF2-426CBB4D866C}">
  <sheetPr>
    <pageSetUpPr fitToPage="1"/>
  </sheetPr>
  <dimension ref="B1:R49"/>
  <sheetViews>
    <sheetView showGridLines="0" tabSelected="1" topLeftCell="A23" zoomScaleNormal="100" workbookViewId="0">
      <selection activeCell="M31" sqref="M31"/>
    </sheetView>
  </sheetViews>
  <sheetFormatPr defaultRowHeight="18" x14ac:dyDescent="0.55000000000000004"/>
  <cols>
    <col min="2" max="2" width="2.1640625" customWidth="1"/>
    <col min="3" max="3" width="2.4140625" customWidth="1"/>
    <col min="4" max="4" width="2.33203125" customWidth="1"/>
    <col min="5" max="5" width="28.6640625" customWidth="1"/>
    <col min="6" max="17" width="11.4140625" customWidth="1"/>
    <col min="18" max="18" width="16.9140625" customWidth="1"/>
  </cols>
  <sheetData>
    <row r="1" spans="2:18" ht="41.25" customHeight="1" thickBot="1" x14ac:dyDescent="0.6">
      <c r="B1" s="31" t="s">
        <v>61</v>
      </c>
      <c r="G1" s="33" t="s">
        <v>60</v>
      </c>
      <c r="H1" s="32"/>
      <c r="I1" s="32"/>
      <c r="J1" s="32"/>
      <c r="K1" s="32"/>
      <c r="L1" s="32"/>
      <c r="M1" s="32"/>
      <c r="N1" s="32"/>
      <c r="R1" t="s">
        <v>59</v>
      </c>
    </row>
    <row r="2" spans="2:18" ht="33" customHeight="1" thickBot="1" x14ac:dyDescent="0.6">
      <c r="B2" s="1"/>
      <c r="C2" s="2"/>
      <c r="D2" s="2"/>
      <c r="E2" s="2"/>
      <c r="F2" s="34" t="s">
        <v>63</v>
      </c>
      <c r="G2" s="35" t="s">
        <v>5</v>
      </c>
      <c r="H2" s="35" t="s">
        <v>6</v>
      </c>
      <c r="I2" s="35" t="s">
        <v>7</v>
      </c>
      <c r="J2" s="35" t="s">
        <v>8</v>
      </c>
      <c r="K2" s="35" t="s">
        <v>9</v>
      </c>
      <c r="L2" s="35" t="s">
        <v>10</v>
      </c>
      <c r="M2" s="35" t="s">
        <v>11</v>
      </c>
      <c r="N2" s="35" t="s">
        <v>64</v>
      </c>
      <c r="O2" s="35" t="s">
        <v>1</v>
      </c>
      <c r="P2" s="35" t="s">
        <v>2</v>
      </c>
      <c r="Q2" s="36" t="s">
        <v>3</v>
      </c>
      <c r="R2" s="37" t="s">
        <v>57</v>
      </c>
    </row>
    <row r="3" spans="2:18" ht="32.25" customHeight="1" thickBot="1" x14ac:dyDescent="0.6">
      <c r="B3" s="45" t="s">
        <v>37</v>
      </c>
      <c r="C3" s="28"/>
      <c r="D3" s="38"/>
      <c r="E3" s="38"/>
      <c r="F3" s="102">
        <v>1000</v>
      </c>
      <c r="G3" s="58">
        <f t="shared" ref="G3:Q3" si="0">F48</f>
        <v>1000</v>
      </c>
      <c r="H3" s="58">
        <f t="shared" si="0"/>
        <v>1000</v>
      </c>
      <c r="I3" s="58">
        <f t="shared" si="0"/>
        <v>1000</v>
      </c>
      <c r="J3" s="58">
        <f t="shared" si="0"/>
        <v>1000</v>
      </c>
      <c r="K3" s="58">
        <f t="shared" si="0"/>
        <v>1000</v>
      </c>
      <c r="L3" s="58">
        <f t="shared" si="0"/>
        <v>1000</v>
      </c>
      <c r="M3" s="58">
        <f t="shared" si="0"/>
        <v>1000</v>
      </c>
      <c r="N3" s="58">
        <f t="shared" si="0"/>
        <v>1000</v>
      </c>
      <c r="O3" s="58">
        <f t="shared" si="0"/>
        <v>1000</v>
      </c>
      <c r="P3" s="58">
        <f t="shared" si="0"/>
        <v>1000</v>
      </c>
      <c r="Q3" s="59">
        <f t="shared" si="0"/>
        <v>1000</v>
      </c>
      <c r="R3" s="4"/>
    </row>
    <row r="4" spans="2:18" ht="24.75" customHeight="1" x14ac:dyDescent="0.55000000000000004">
      <c r="B4" s="76"/>
      <c r="C4" s="6"/>
      <c r="D4" s="50"/>
      <c r="E4" s="39" t="s">
        <v>12</v>
      </c>
      <c r="F4" s="11"/>
      <c r="G4" s="16"/>
      <c r="H4" s="16"/>
      <c r="I4" s="16"/>
      <c r="J4" s="16"/>
      <c r="K4" s="16"/>
      <c r="L4" s="16"/>
      <c r="M4" s="16"/>
      <c r="N4" s="16"/>
      <c r="O4" s="16"/>
      <c r="P4" s="16"/>
      <c r="Q4" s="13"/>
      <c r="R4" s="9">
        <f>SUM(F4:Q4)</f>
        <v>0</v>
      </c>
    </row>
    <row r="5" spans="2:18" ht="24.75" customHeight="1" x14ac:dyDescent="0.55000000000000004">
      <c r="B5" s="76"/>
      <c r="C5" s="6"/>
      <c r="D5" s="51"/>
      <c r="E5" s="40" t="s">
        <v>65</v>
      </c>
      <c r="F5" s="19"/>
      <c r="G5" s="20"/>
      <c r="H5" s="20"/>
      <c r="I5" s="20"/>
      <c r="J5" s="20"/>
      <c r="K5" s="20"/>
      <c r="L5" s="20"/>
      <c r="M5" s="20"/>
      <c r="N5" s="20"/>
      <c r="O5" s="20"/>
      <c r="P5" s="20"/>
      <c r="Q5" s="21"/>
      <c r="R5" s="22">
        <f t="shared" ref="R5:R47" si="1">SUM(F5:Q5)</f>
        <v>0</v>
      </c>
    </row>
    <row r="6" spans="2:18" ht="24.75" customHeight="1" x14ac:dyDescent="0.55000000000000004">
      <c r="B6" s="76"/>
      <c r="C6" s="6"/>
      <c r="D6" s="51"/>
      <c r="E6" s="40" t="s">
        <v>51</v>
      </c>
      <c r="F6" s="19"/>
      <c r="G6" s="20"/>
      <c r="H6" s="20"/>
      <c r="I6" s="20"/>
      <c r="J6" s="20"/>
      <c r="K6" s="20"/>
      <c r="L6" s="20"/>
      <c r="M6" s="20"/>
      <c r="N6" s="20"/>
      <c r="O6" s="20"/>
      <c r="P6" s="20"/>
      <c r="Q6" s="21"/>
      <c r="R6" s="22">
        <f t="shared" si="1"/>
        <v>0</v>
      </c>
    </row>
    <row r="7" spans="2:18" ht="24.75" customHeight="1" thickBot="1" x14ac:dyDescent="0.6">
      <c r="B7" s="76"/>
      <c r="C7" s="6"/>
      <c r="D7" s="46"/>
      <c r="E7" s="41" t="s">
        <v>66</v>
      </c>
      <c r="F7" s="10"/>
      <c r="G7" s="18"/>
      <c r="H7" s="18"/>
      <c r="I7" s="18"/>
      <c r="J7" s="18"/>
      <c r="K7" s="18"/>
      <c r="L7" s="18"/>
      <c r="M7" s="18"/>
      <c r="N7" s="18"/>
      <c r="O7" s="18"/>
      <c r="P7" s="18"/>
      <c r="Q7" s="15"/>
      <c r="R7" s="8">
        <f t="shared" si="1"/>
        <v>0</v>
      </c>
    </row>
    <row r="8" spans="2:18" ht="24.75" customHeight="1" thickBot="1" x14ac:dyDescent="0.6">
      <c r="B8" s="76"/>
      <c r="C8" s="46"/>
      <c r="D8" s="41" t="s">
        <v>36</v>
      </c>
      <c r="E8" s="41"/>
      <c r="F8" s="60">
        <f>SUM(F4:F7)</f>
        <v>0</v>
      </c>
      <c r="G8" s="61">
        <f t="shared" ref="G8:Q8" si="2">SUM(G4:G7)</f>
        <v>0</v>
      </c>
      <c r="H8" s="61">
        <f t="shared" si="2"/>
        <v>0</v>
      </c>
      <c r="I8" s="61">
        <f t="shared" si="2"/>
        <v>0</v>
      </c>
      <c r="J8" s="61">
        <f t="shared" si="2"/>
        <v>0</v>
      </c>
      <c r="K8" s="61">
        <f t="shared" si="2"/>
        <v>0</v>
      </c>
      <c r="L8" s="61">
        <f t="shared" si="2"/>
        <v>0</v>
      </c>
      <c r="M8" s="61">
        <f t="shared" si="2"/>
        <v>0</v>
      </c>
      <c r="N8" s="61">
        <f t="shared" si="2"/>
        <v>0</v>
      </c>
      <c r="O8" s="61">
        <f t="shared" si="2"/>
        <v>0</v>
      </c>
      <c r="P8" s="61">
        <f t="shared" si="2"/>
        <v>0</v>
      </c>
      <c r="Q8" s="62">
        <f t="shared" si="2"/>
        <v>0</v>
      </c>
      <c r="R8" s="64">
        <f t="shared" si="1"/>
        <v>0</v>
      </c>
    </row>
    <row r="9" spans="2:18" ht="24.75" customHeight="1" x14ac:dyDescent="0.55000000000000004">
      <c r="B9" s="76"/>
      <c r="C9" s="47"/>
      <c r="D9" s="52"/>
      <c r="E9" s="42" t="s">
        <v>13</v>
      </c>
      <c r="F9" s="12"/>
      <c r="G9" s="17"/>
      <c r="H9" s="17"/>
      <c r="I9" s="17"/>
      <c r="J9" s="17"/>
      <c r="K9" s="17"/>
      <c r="L9" s="17"/>
      <c r="M9" s="17"/>
      <c r="N9" s="17"/>
      <c r="O9" s="17"/>
      <c r="P9" s="17"/>
      <c r="Q9" s="14"/>
      <c r="R9" s="7">
        <f t="shared" si="1"/>
        <v>0</v>
      </c>
    </row>
    <row r="10" spans="2:18" ht="24.75" customHeight="1" x14ac:dyDescent="0.55000000000000004">
      <c r="B10" s="76"/>
      <c r="C10" s="47"/>
      <c r="D10" s="51"/>
      <c r="E10" s="40" t="s">
        <v>14</v>
      </c>
      <c r="F10" s="19"/>
      <c r="G10" s="20"/>
      <c r="H10" s="20"/>
      <c r="I10" s="20"/>
      <c r="J10" s="20"/>
      <c r="K10" s="20"/>
      <c r="L10" s="20"/>
      <c r="M10" s="20"/>
      <c r="N10" s="20"/>
      <c r="O10" s="20"/>
      <c r="P10" s="20"/>
      <c r="Q10" s="21"/>
      <c r="R10" s="22">
        <f t="shared" si="1"/>
        <v>0</v>
      </c>
    </row>
    <row r="11" spans="2:18" ht="24.75" customHeight="1" thickBot="1" x14ac:dyDescent="0.6">
      <c r="B11" s="76"/>
      <c r="C11" s="47"/>
      <c r="D11" s="46"/>
      <c r="E11" s="41" t="s">
        <v>52</v>
      </c>
      <c r="F11" s="10"/>
      <c r="G11" s="18"/>
      <c r="H11" s="18"/>
      <c r="I11" s="18"/>
      <c r="J11" s="18"/>
      <c r="K11" s="18"/>
      <c r="L11" s="18"/>
      <c r="M11" s="18"/>
      <c r="N11" s="18"/>
      <c r="O11" s="18"/>
      <c r="P11" s="18"/>
      <c r="Q11" s="15"/>
      <c r="R11" s="8">
        <f t="shared" si="1"/>
        <v>0</v>
      </c>
    </row>
    <row r="12" spans="2:18" ht="30" customHeight="1" thickBot="1" x14ac:dyDescent="0.6">
      <c r="B12" s="76"/>
      <c r="C12" s="46"/>
      <c r="D12" s="41" t="s">
        <v>16</v>
      </c>
      <c r="E12" s="41"/>
      <c r="F12" s="65">
        <f>F9+F10+F11</f>
        <v>0</v>
      </c>
      <c r="G12" s="66">
        <f t="shared" ref="G12:Q12" si="3">G9+G10+G11</f>
        <v>0</v>
      </c>
      <c r="H12" s="66">
        <f t="shared" si="3"/>
        <v>0</v>
      </c>
      <c r="I12" s="66">
        <f t="shared" si="3"/>
        <v>0</v>
      </c>
      <c r="J12" s="66">
        <f t="shared" si="3"/>
        <v>0</v>
      </c>
      <c r="K12" s="66">
        <f t="shared" si="3"/>
        <v>0</v>
      </c>
      <c r="L12" s="66">
        <f t="shared" si="3"/>
        <v>0</v>
      </c>
      <c r="M12" s="66">
        <f t="shared" si="3"/>
        <v>0</v>
      </c>
      <c r="N12" s="66">
        <f t="shared" si="3"/>
        <v>0</v>
      </c>
      <c r="O12" s="66">
        <f t="shared" si="3"/>
        <v>0</v>
      </c>
      <c r="P12" s="66">
        <f t="shared" si="3"/>
        <v>0</v>
      </c>
      <c r="Q12" s="67">
        <f t="shared" si="3"/>
        <v>0</v>
      </c>
      <c r="R12" s="68">
        <f t="shared" si="1"/>
        <v>0</v>
      </c>
    </row>
    <row r="13" spans="2:18" ht="24.75" customHeight="1" x14ac:dyDescent="0.55000000000000004">
      <c r="B13" s="76"/>
      <c r="C13" s="47"/>
      <c r="D13" s="52"/>
      <c r="E13" s="42" t="s">
        <v>38</v>
      </c>
      <c r="F13" s="11"/>
      <c r="G13" s="16"/>
      <c r="H13" s="16"/>
      <c r="I13" s="16"/>
      <c r="J13" s="16"/>
      <c r="K13" s="16"/>
      <c r="L13" s="16"/>
      <c r="M13" s="16"/>
      <c r="N13" s="16"/>
      <c r="O13" s="16"/>
      <c r="P13" s="16"/>
      <c r="Q13" s="13"/>
      <c r="R13" s="9">
        <f t="shared" si="1"/>
        <v>0</v>
      </c>
    </row>
    <row r="14" spans="2:18" ht="24.75" customHeight="1" thickBot="1" x14ac:dyDescent="0.6">
      <c r="B14" s="76"/>
      <c r="C14" s="47"/>
      <c r="D14" s="53"/>
      <c r="E14" s="43" t="s">
        <v>42</v>
      </c>
      <c r="F14" s="24"/>
      <c r="G14" s="25"/>
      <c r="H14" s="25"/>
      <c r="I14" s="25"/>
      <c r="J14" s="25"/>
      <c r="K14" s="25"/>
      <c r="L14" s="25"/>
      <c r="M14" s="25"/>
      <c r="N14" s="25"/>
      <c r="O14" s="25"/>
      <c r="P14" s="25"/>
      <c r="Q14" s="26"/>
      <c r="R14" s="27">
        <f t="shared" si="1"/>
        <v>0</v>
      </c>
    </row>
    <row r="15" spans="2:18" ht="30.75" customHeight="1" thickBot="1" x14ac:dyDescent="0.6">
      <c r="B15" s="76"/>
      <c r="C15" s="46"/>
      <c r="D15" s="41" t="s">
        <v>43</v>
      </c>
      <c r="E15" s="41"/>
      <c r="F15" s="65">
        <f>F13+F14</f>
        <v>0</v>
      </c>
      <c r="G15" s="66">
        <f t="shared" ref="G15:Q15" si="4">G13+G14</f>
        <v>0</v>
      </c>
      <c r="H15" s="66">
        <f t="shared" si="4"/>
        <v>0</v>
      </c>
      <c r="I15" s="66">
        <f t="shared" si="4"/>
        <v>0</v>
      </c>
      <c r="J15" s="66">
        <f t="shared" si="4"/>
        <v>0</v>
      </c>
      <c r="K15" s="66">
        <f t="shared" si="4"/>
        <v>0</v>
      </c>
      <c r="L15" s="66">
        <f t="shared" si="4"/>
        <v>0</v>
      </c>
      <c r="M15" s="66">
        <f t="shared" si="4"/>
        <v>0</v>
      </c>
      <c r="N15" s="66">
        <f t="shared" si="4"/>
        <v>0</v>
      </c>
      <c r="O15" s="66">
        <f t="shared" si="4"/>
        <v>0</v>
      </c>
      <c r="P15" s="66">
        <f t="shared" si="4"/>
        <v>0</v>
      </c>
      <c r="Q15" s="67">
        <f t="shared" si="4"/>
        <v>0</v>
      </c>
      <c r="R15" s="68">
        <f t="shared" si="1"/>
        <v>0</v>
      </c>
    </row>
    <row r="16" spans="2:18" ht="24.75" customHeight="1" x14ac:dyDescent="0.55000000000000004">
      <c r="B16" s="76"/>
      <c r="C16" s="47"/>
      <c r="D16" s="50"/>
      <c r="E16" s="39" t="s">
        <v>17</v>
      </c>
      <c r="F16" s="11"/>
      <c r="G16" s="16"/>
      <c r="H16" s="16"/>
      <c r="I16" s="16"/>
      <c r="J16" s="16"/>
      <c r="K16" s="16"/>
      <c r="L16" s="16"/>
      <c r="M16" s="16"/>
      <c r="N16" s="16"/>
      <c r="O16" s="16"/>
      <c r="P16" s="16"/>
      <c r="Q16" s="13"/>
      <c r="R16" s="9">
        <f t="shared" si="1"/>
        <v>0</v>
      </c>
    </row>
    <row r="17" spans="2:18" ht="24.75" customHeight="1" x14ac:dyDescent="0.55000000000000004">
      <c r="B17" s="76"/>
      <c r="C17" s="47"/>
      <c r="D17" s="51"/>
      <c r="E17" s="40" t="s">
        <v>56</v>
      </c>
      <c r="F17" s="19"/>
      <c r="G17" s="20"/>
      <c r="H17" s="20"/>
      <c r="I17" s="20"/>
      <c r="J17" s="20"/>
      <c r="K17" s="20"/>
      <c r="L17" s="20"/>
      <c r="M17" s="20"/>
      <c r="N17" s="20"/>
      <c r="O17" s="20"/>
      <c r="P17" s="20"/>
      <c r="Q17" s="21"/>
      <c r="R17" s="22">
        <f t="shared" si="1"/>
        <v>0</v>
      </c>
    </row>
    <row r="18" spans="2:18" ht="24.75" customHeight="1" x14ac:dyDescent="0.55000000000000004">
      <c r="B18" s="76"/>
      <c r="C18" s="47"/>
      <c r="D18" s="51"/>
      <c r="E18" s="40" t="s">
        <v>18</v>
      </c>
      <c r="F18" s="19"/>
      <c r="G18" s="20"/>
      <c r="H18" s="20"/>
      <c r="I18" s="20"/>
      <c r="J18" s="20"/>
      <c r="K18" s="20"/>
      <c r="L18" s="20"/>
      <c r="M18" s="20"/>
      <c r="N18" s="20"/>
      <c r="O18" s="20"/>
      <c r="P18" s="20"/>
      <c r="Q18" s="21"/>
      <c r="R18" s="22">
        <f t="shared" si="1"/>
        <v>0</v>
      </c>
    </row>
    <row r="19" spans="2:18" ht="24.75" customHeight="1" x14ac:dyDescent="0.55000000000000004">
      <c r="B19" s="76"/>
      <c r="C19" s="47"/>
      <c r="D19" s="51"/>
      <c r="E19" s="40" t="s">
        <v>19</v>
      </c>
      <c r="F19" s="19"/>
      <c r="G19" s="20"/>
      <c r="H19" s="20"/>
      <c r="I19" s="20"/>
      <c r="J19" s="20"/>
      <c r="K19" s="20"/>
      <c r="L19" s="20"/>
      <c r="M19" s="20"/>
      <c r="N19" s="20"/>
      <c r="O19" s="20"/>
      <c r="P19" s="20"/>
      <c r="Q19" s="21"/>
      <c r="R19" s="22">
        <f t="shared" si="1"/>
        <v>0</v>
      </c>
    </row>
    <row r="20" spans="2:18" ht="24.75" customHeight="1" x14ac:dyDescent="0.55000000000000004">
      <c r="B20" s="76"/>
      <c r="C20" s="47"/>
      <c r="D20" s="51"/>
      <c r="E20" s="40" t="s">
        <v>20</v>
      </c>
      <c r="F20" s="19"/>
      <c r="G20" s="20"/>
      <c r="H20" s="20"/>
      <c r="I20" s="20"/>
      <c r="J20" s="20"/>
      <c r="K20" s="20"/>
      <c r="L20" s="20"/>
      <c r="M20" s="20"/>
      <c r="N20" s="20"/>
      <c r="O20" s="20"/>
      <c r="P20" s="20"/>
      <c r="Q20" s="21"/>
      <c r="R20" s="22">
        <f t="shared" si="1"/>
        <v>0</v>
      </c>
    </row>
    <row r="21" spans="2:18" ht="24.75" customHeight="1" x14ac:dyDescent="0.55000000000000004">
      <c r="B21" s="76"/>
      <c r="C21" s="47"/>
      <c r="D21" s="51"/>
      <c r="E21" s="40" t="s">
        <v>40</v>
      </c>
      <c r="F21" s="19"/>
      <c r="G21" s="20"/>
      <c r="H21" s="20"/>
      <c r="I21" s="20"/>
      <c r="J21" s="20"/>
      <c r="K21" s="20"/>
      <c r="L21" s="20"/>
      <c r="M21" s="20"/>
      <c r="N21" s="20"/>
      <c r="O21" s="20"/>
      <c r="P21" s="20"/>
      <c r="Q21" s="21"/>
      <c r="R21" s="22">
        <f t="shared" si="1"/>
        <v>0</v>
      </c>
    </row>
    <row r="22" spans="2:18" ht="24.75" customHeight="1" x14ac:dyDescent="0.55000000000000004">
      <c r="B22" s="76"/>
      <c r="C22" s="47"/>
      <c r="D22" s="51"/>
      <c r="E22" s="40" t="s">
        <v>21</v>
      </c>
      <c r="F22" s="19"/>
      <c r="G22" s="20"/>
      <c r="H22" s="20"/>
      <c r="I22" s="20"/>
      <c r="J22" s="20"/>
      <c r="K22" s="20"/>
      <c r="L22" s="20"/>
      <c r="M22" s="20"/>
      <c r="N22" s="20"/>
      <c r="O22" s="20"/>
      <c r="P22" s="20"/>
      <c r="Q22" s="21"/>
      <c r="R22" s="22">
        <f t="shared" si="1"/>
        <v>0</v>
      </c>
    </row>
    <row r="23" spans="2:18" ht="24.75" customHeight="1" x14ac:dyDescent="0.55000000000000004">
      <c r="B23" s="76"/>
      <c r="C23" s="47"/>
      <c r="D23" s="51"/>
      <c r="E23" s="40" t="s">
        <v>44</v>
      </c>
      <c r="F23" s="19"/>
      <c r="G23" s="20"/>
      <c r="H23" s="20"/>
      <c r="I23" s="20"/>
      <c r="J23" s="20"/>
      <c r="K23" s="20"/>
      <c r="L23" s="20"/>
      <c r="M23" s="20"/>
      <c r="N23" s="20"/>
      <c r="O23" s="20"/>
      <c r="P23" s="20"/>
      <c r="Q23" s="21"/>
      <c r="R23" s="22">
        <f t="shared" si="1"/>
        <v>0</v>
      </c>
    </row>
    <row r="24" spans="2:18" ht="24.75" customHeight="1" x14ac:dyDescent="0.55000000000000004">
      <c r="B24" s="76"/>
      <c r="C24" s="47"/>
      <c r="D24" s="51"/>
      <c r="E24" s="40" t="s">
        <v>58</v>
      </c>
      <c r="F24" s="19"/>
      <c r="G24" s="20"/>
      <c r="H24" s="20"/>
      <c r="I24" s="20"/>
      <c r="J24" s="20"/>
      <c r="K24" s="20"/>
      <c r="L24" s="20"/>
      <c r="M24" s="20"/>
      <c r="N24" s="20"/>
      <c r="O24" s="20"/>
      <c r="P24" s="20"/>
      <c r="Q24" s="21"/>
      <c r="R24" s="22">
        <f t="shared" si="1"/>
        <v>0</v>
      </c>
    </row>
    <row r="25" spans="2:18" ht="24.75" customHeight="1" thickBot="1" x14ac:dyDescent="0.6">
      <c r="B25" s="76"/>
      <c r="C25" s="47"/>
      <c r="D25" s="46"/>
      <c r="E25" s="41" t="s">
        <v>54</v>
      </c>
      <c r="F25" s="10"/>
      <c r="G25" s="18"/>
      <c r="H25" s="18"/>
      <c r="I25" s="18"/>
      <c r="J25" s="18"/>
      <c r="K25" s="18"/>
      <c r="L25" s="18"/>
      <c r="M25" s="18"/>
      <c r="N25" s="18"/>
      <c r="O25" s="18"/>
      <c r="P25" s="18"/>
      <c r="Q25" s="15"/>
      <c r="R25" s="8">
        <f t="shared" si="1"/>
        <v>0</v>
      </c>
    </row>
    <row r="26" spans="2:18" ht="30" customHeight="1" thickBot="1" x14ac:dyDescent="0.6">
      <c r="B26" s="76"/>
      <c r="C26" s="46"/>
      <c r="D26" s="41" t="s">
        <v>46</v>
      </c>
      <c r="E26" s="41"/>
      <c r="F26" s="60">
        <f>SUM(F16:F25)</f>
        <v>0</v>
      </c>
      <c r="G26" s="61">
        <f>SUM(G16:G25)</f>
        <v>0</v>
      </c>
      <c r="H26" s="61">
        <f t="shared" ref="H26:Q26" si="5">SUM(H16:H25)</f>
        <v>0</v>
      </c>
      <c r="I26" s="61">
        <f t="shared" si="5"/>
        <v>0</v>
      </c>
      <c r="J26" s="61">
        <f t="shared" si="5"/>
        <v>0</v>
      </c>
      <c r="K26" s="61">
        <f t="shared" si="5"/>
        <v>0</v>
      </c>
      <c r="L26" s="61">
        <f t="shared" si="5"/>
        <v>0</v>
      </c>
      <c r="M26" s="61">
        <f t="shared" si="5"/>
        <v>0</v>
      </c>
      <c r="N26" s="61">
        <f t="shared" si="5"/>
        <v>0</v>
      </c>
      <c r="O26" s="61">
        <f t="shared" si="5"/>
        <v>0</v>
      </c>
      <c r="P26" s="61">
        <f t="shared" si="5"/>
        <v>0</v>
      </c>
      <c r="Q26" s="62">
        <f t="shared" si="5"/>
        <v>0</v>
      </c>
      <c r="R26" s="64">
        <f t="shared" si="1"/>
        <v>0</v>
      </c>
    </row>
    <row r="27" spans="2:18" ht="30.75" customHeight="1" thickBot="1" x14ac:dyDescent="0.6">
      <c r="B27" s="69"/>
      <c r="C27" s="70" t="s">
        <v>48</v>
      </c>
      <c r="D27" s="71"/>
      <c r="E27" s="71"/>
      <c r="F27" s="72">
        <f>F8-F12-F15-F26</f>
        <v>0</v>
      </c>
      <c r="G27" s="73">
        <f t="shared" ref="G27:Q27" si="6">G8-G12-G15-G26</f>
        <v>0</v>
      </c>
      <c r="H27" s="73">
        <f t="shared" si="6"/>
        <v>0</v>
      </c>
      <c r="I27" s="73">
        <f t="shared" si="6"/>
        <v>0</v>
      </c>
      <c r="J27" s="73">
        <f t="shared" si="6"/>
        <v>0</v>
      </c>
      <c r="K27" s="73">
        <f t="shared" si="6"/>
        <v>0</v>
      </c>
      <c r="L27" s="73">
        <f t="shared" si="6"/>
        <v>0</v>
      </c>
      <c r="M27" s="73">
        <f t="shared" si="6"/>
        <v>0</v>
      </c>
      <c r="N27" s="73">
        <f t="shared" si="6"/>
        <v>0</v>
      </c>
      <c r="O27" s="73">
        <f t="shared" si="6"/>
        <v>0</v>
      </c>
      <c r="P27" s="73">
        <f t="shared" si="6"/>
        <v>0</v>
      </c>
      <c r="Q27" s="74">
        <f t="shared" si="6"/>
        <v>0</v>
      </c>
      <c r="R27" s="75">
        <f t="shared" si="1"/>
        <v>0</v>
      </c>
    </row>
    <row r="28" spans="2:18" ht="24.75" customHeight="1" x14ac:dyDescent="0.55000000000000004">
      <c r="B28" s="77"/>
      <c r="C28" s="39"/>
      <c r="D28" s="54"/>
      <c r="E28" s="39" t="s">
        <v>32</v>
      </c>
      <c r="F28" s="11"/>
      <c r="G28" s="16"/>
      <c r="H28" s="16"/>
      <c r="I28" s="16"/>
      <c r="J28" s="16"/>
      <c r="K28" s="16"/>
      <c r="L28" s="16"/>
      <c r="M28" s="16"/>
      <c r="N28" s="16"/>
      <c r="O28" s="16"/>
      <c r="P28" s="16"/>
      <c r="Q28" s="13"/>
      <c r="R28" s="9">
        <f t="shared" si="1"/>
        <v>0</v>
      </c>
    </row>
    <row r="29" spans="2:18" ht="24.75" customHeight="1" x14ac:dyDescent="0.55000000000000004">
      <c r="B29" s="78"/>
      <c r="C29" s="42"/>
      <c r="D29" s="55"/>
      <c r="E29" s="40" t="s">
        <v>33</v>
      </c>
      <c r="F29" s="19"/>
      <c r="G29" s="20"/>
      <c r="H29" s="20"/>
      <c r="I29" s="20"/>
      <c r="J29" s="20"/>
      <c r="K29" s="20"/>
      <c r="L29" s="20"/>
      <c r="M29" s="20"/>
      <c r="N29" s="20"/>
      <c r="O29" s="20"/>
      <c r="P29" s="20"/>
      <c r="Q29" s="21"/>
      <c r="R29" s="22">
        <f t="shared" si="1"/>
        <v>0</v>
      </c>
    </row>
    <row r="30" spans="2:18" ht="24.75" customHeight="1" thickBot="1" x14ac:dyDescent="0.6">
      <c r="B30" s="78"/>
      <c r="C30" s="42"/>
      <c r="D30" s="48"/>
      <c r="E30" s="41" t="s">
        <v>45</v>
      </c>
      <c r="F30" s="60"/>
      <c r="G30" s="61"/>
      <c r="H30" s="61"/>
      <c r="I30" s="61"/>
      <c r="J30" s="61"/>
      <c r="K30" s="61"/>
      <c r="L30" s="61"/>
      <c r="M30" s="61"/>
      <c r="N30" s="61"/>
      <c r="O30" s="61"/>
      <c r="P30" s="61"/>
      <c r="Q30" s="62"/>
      <c r="R30" s="64">
        <f t="shared" si="1"/>
        <v>0</v>
      </c>
    </row>
    <row r="31" spans="2:18" ht="29.25" customHeight="1" thickBot="1" x14ac:dyDescent="0.6">
      <c r="B31" s="78"/>
      <c r="C31" s="48"/>
      <c r="D31" s="41" t="s">
        <v>34</v>
      </c>
      <c r="E31" s="41"/>
      <c r="F31" s="60">
        <f>F28+F29+F30</f>
        <v>0</v>
      </c>
      <c r="G31" s="61">
        <f t="shared" ref="G31:Q31" si="7">G28+G29+G30</f>
        <v>0</v>
      </c>
      <c r="H31" s="61">
        <f t="shared" si="7"/>
        <v>0</v>
      </c>
      <c r="I31" s="61">
        <f t="shared" si="7"/>
        <v>0</v>
      </c>
      <c r="J31" s="61">
        <f t="shared" si="7"/>
        <v>0</v>
      </c>
      <c r="K31" s="61">
        <f t="shared" si="7"/>
        <v>0</v>
      </c>
      <c r="L31" s="61">
        <f t="shared" si="7"/>
        <v>0</v>
      </c>
      <c r="M31" s="61">
        <f t="shared" si="7"/>
        <v>0</v>
      </c>
      <c r="N31" s="61">
        <f t="shared" si="7"/>
        <v>0</v>
      </c>
      <c r="O31" s="61">
        <f t="shared" si="7"/>
        <v>0</v>
      </c>
      <c r="P31" s="61">
        <f t="shared" si="7"/>
        <v>0</v>
      </c>
      <c r="Q31" s="62">
        <f t="shared" si="7"/>
        <v>0</v>
      </c>
      <c r="R31" s="64">
        <f t="shared" si="1"/>
        <v>0</v>
      </c>
    </row>
    <row r="32" spans="2:18" ht="24.75" customHeight="1" x14ac:dyDescent="0.55000000000000004">
      <c r="B32" s="78"/>
      <c r="C32" s="42"/>
      <c r="D32" s="54"/>
      <c r="E32" s="39" t="s">
        <v>29</v>
      </c>
      <c r="F32" s="11"/>
      <c r="G32" s="16"/>
      <c r="H32" s="16"/>
      <c r="I32" s="16"/>
      <c r="J32" s="16"/>
      <c r="K32" s="16"/>
      <c r="L32" s="16"/>
      <c r="M32" s="16"/>
      <c r="N32" s="16"/>
      <c r="O32" s="16"/>
      <c r="P32" s="16"/>
      <c r="Q32" s="13"/>
      <c r="R32" s="9">
        <f t="shared" si="1"/>
        <v>0</v>
      </c>
    </row>
    <row r="33" spans="2:18" ht="24.75" customHeight="1" thickBot="1" x14ac:dyDescent="0.6">
      <c r="B33" s="78"/>
      <c r="C33" s="42"/>
      <c r="D33" s="56"/>
      <c r="E33" s="43" t="s">
        <v>30</v>
      </c>
      <c r="F33" s="24"/>
      <c r="G33" s="25"/>
      <c r="H33" s="25"/>
      <c r="I33" s="25"/>
      <c r="J33" s="25"/>
      <c r="K33" s="25"/>
      <c r="L33" s="25"/>
      <c r="M33" s="25"/>
      <c r="N33" s="25"/>
      <c r="O33" s="25"/>
      <c r="P33" s="25"/>
      <c r="Q33" s="26"/>
      <c r="R33" s="27">
        <f t="shared" si="1"/>
        <v>0</v>
      </c>
    </row>
    <row r="34" spans="2:18" ht="31.5" customHeight="1" thickBot="1" x14ac:dyDescent="0.6">
      <c r="B34" s="78"/>
      <c r="C34" s="48"/>
      <c r="D34" s="41" t="s">
        <v>31</v>
      </c>
      <c r="E34" s="41"/>
      <c r="F34" s="60">
        <f>F32+F33</f>
        <v>0</v>
      </c>
      <c r="G34" s="61">
        <f t="shared" ref="G34:Q34" si="8">G32+G33</f>
        <v>0</v>
      </c>
      <c r="H34" s="61">
        <f t="shared" si="8"/>
        <v>0</v>
      </c>
      <c r="I34" s="61">
        <f t="shared" si="8"/>
        <v>0</v>
      </c>
      <c r="J34" s="61">
        <f t="shared" si="8"/>
        <v>0</v>
      </c>
      <c r="K34" s="61">
        <f t="shared" si="8"/>
        <v>0</v>
      </c>
      <c r="L34" s="61">
        <f t="shared" si="8"/>
        <v>0</v>
      </c>
      <c r="M34" s="61">
        <f t="shared" si="8"/>
        <v>0</v>
      </c>
      <c r="N34" s="61">
        <f t="shared" si="8"/>
        <v>0</v>
      </c>
      <c r="O34" s="61">
        <f t="shared" si="8"/>
        <v>0</v>
      </c>
      <c r="P34" s="61">
        <f t="shared" si="8"/>
        <v>0</v>
      </c>
      <c r="Q34" s="62">
        <f t="shared" si="8"/>
        <v>0</v>
      </c>
      <c r="R34" s="64">
        <f t="shared" si="1"/>
        <v>0</v>
      </c>
    </row>
    <row r="35" spans="2:18" ht="31.5" customHeight="1" thickBot="1" x14ac:dyDescent="0.6">
      <c r="B35" s="79"/>
      <c r="C35" s="80" t="s">
        <v>49</v>
      </c>
      <c r="D35" s="81"/>
      <c r="E35" s="81"/>
      <c r="F35" s="82">
        <f>F34-F31</f>
        <v>0</v>
      </c>
      <c r="G35" s="83">
        <f t="shared" ref="G35:Q35" si="9">G34-G31</f>
        <v>0</v>
      </c>
      <c r="H35" s="83">
        <f t="shared" si="9"/>
        <v>0</v>
      </c>
      <c r="I35" s="83">
        <f t="shared" si="9"/>
        <v>0</v>
      </c>
      <c r="J35" s="83">
        <f t="shared" si="9"/>
        <v>0</v>
      </c>
      <c r="K35" s="83">
        <f t="shared" si="9"/>
        <v>0</v>
      </c>
      <c r="L35" s="83">
        <f t="shared" si="9"/>
        <v>0</v>
      </c>
      <c r="M35" s="83">
        <f t="shared" si="9"/>
        <v>0</v>
      </c>
      <c r="N35" s="83">
        <f t="shared" si="9"/>
        <v>0</v>
      </c>
      <c r="O35" s="83">
        <f t="shared" si="9"/>
        <v>0</v>
      </c>
      <c r="P35" s="83">
        <f t="shared" si="9"/>
        <v>0</v>
      </c>
      <c r="Q35" s="84">
        <f t="shared" si="9"/>
        <v>0</v>
      </c>
      <c r="R35" s="85">
        <f t="shared" si="1"/>
        <v>0</v>
      </c>
    </row>
    <row r="36" spans="2:18" ht="34.5" customHeight="1" thickBot="1" x14ac:dyDescent="0.6">
      <c r="B36" s="86"/>
      <c r="C36" s="87" t="s">
        <v>47</v>
      </c>
      <c r="D36" s="87"/>
      <c r="E36" s="87"/>
      <c r="F36" s="88">
        <f>F27+F35</f>
        <v>0</v>
      </c>
      <c r="G36" s="89">
        <f t="shared" ref="G36:Q36" si="10">G27+G35</f>
        <v>0</v>
      </c>
      <c r="H36" s="89">
        <f t="shared" si="10"/>
        <v>0</v>
      </c>
      <c r="I36" s="89">
        <f t="shared" si="10"/>
        <v>0</v>
      </c>
      <c r="J36" s="89">
        <f t="shared" si="10"/>
        <v>0</v>
      </c>
      <c r="K36" s="89">
        <f t="shared" si="10"/>
        <v>0</v>
      </c>
      <c r="L36" s="89">
        <f t="shared" si="10"/>
        <v>0</v>
      </c>
      <c r="M36" s="89">
        <f t="shared" si="10"/>
        <v>0</v>
      </c>
      <c r="N36" s="89">
        <f t="shared" si="10"/>
        <v>0</v>
      </c>
      <c r="O36" s="89">
        <f t="shared" si="10"/>
        <v>0</v>
      </c>
      <c r="P36" s="89">
        <f t="shared" si="10"/>
        <v>0</v>
      </c>
      <c r="Q36" s="90">
        <f t="shared" si="10"/>
        <v>0</v>
      </c>
      <c r="R36" s="91">
        <f t="shared" si="1"/>
        <v>0</v>
      </c>
    </row>
    <row r="37" spans="2:18" ht="24.75" customHeight="1" x14ac:dyDescent="0.55000000000000004">
      <c r="B37" s="100"/>
      <c r="C37" s="39"/>
      <c r="D37" s="54"/>
      <c r="E37" s="39" t="s">
        <v>25</v>
      </c>
      <c r="F37" s="11"/>
      <c r="G37" s="16"/>
      <c r="H37" s="16"/>
      <c r="I37" s="16"/>
      <c r="J37" s="16"/>
      <c r="K37" s="16"/>
      <c r="L37" s="16"/>
      <c r="M37" s="16"/>
      <c r="N37" s="16"/>
      <c r="O37" s="16"/>
      <c r="P37" s="16"/>
      <c r="Q37" s="13"/>
      <c r="R37" s="9">
        <f t="shared" si="1"/>
        <v>0</v>
      </c>
    </row>
    <row r="38" spans="2:18" ht="24.75" customHeight="1" x14ac:dyDescent="0.55000000000000004">
      <c r="B38" s="101"/>
      <c r="C38" s="42"/>
      <c r="D38" s="55"/>
      <c r="E38" s="40" t="s">
        <v>27</v>
      </c>
      <c r="F38" s="19"/>
      <c r="G38" s="20"/>
      <c r="H38" s="20"/>
      <c r="I38" s="20"/>
      <c r="J38" s="20"/>
      <c r="K38" s="20"/>
      <c r="L38" s="20"/>
      <c r="M38" s="20"/>
      <c r="N38" s="20"/>
      <c r="O38" s="20"/>
      <c r="P38" s="20"/>
      <c r="Q38" s="21"/>
      <c r="R38" s="22">
        <f t="shared" si="1"/>
        <v>0</v>
      </c>
    </row>
    <row r="39" spans="2:18" ht="24.75" customHeight="1" x14ac:dyDescent="0.55000000000000004">
      <c r="B39" s="101"/>
      <c r="C39" s="42"/>
      <c r="D39" s="55"/>
      <c r="E39" s="40" t="s">
        <v>39</v>
      </c>
      <c r="F39" s="19"/>
      <c r="G39" s="20"/>
      <c r="H39" s="20"/>
      <c r="I39" s="20"/>
      <c r="J39" s="20"/>
      <c r="K39" s="20"/>
      <c r="L39" s="20"/>
      <c r="M39" s="20"/>
      <c r="N39" s="20"/>
      <c r="O39" s="20"/>
      <c r="P39" s="20"/>
      <c r="Q39" s="21"/>
      <c r="R39" s="22">
        <f t="shared" si="1"/>
        <v>0</v>
      </c>
    </row>
    <row r="40" spans="2:18" ht="24.75" customHeight="1" thickBot="1" x14ac:dyDescent="0.6">
      <c r="B40" s="101"/>
      <c r="C40" s="42"/>
      <c r="D40" s="48"/>
      <c r="E40" s="41" t="s">
        <v>22</v>
      </c>
      <c r="F40" s="10"/>
      <c r="G40" s="18"/>
      <c r="H40" s="18"/>
      <c r="I40" s="18"/>
      <c r="J40" s="18"/>
      <c r="K40" s="18"/>
      <c r="L40" s="18"/>
      <c r="M40" s="18"/>
      <c r="N40" s="18"/>
      <c r="O40" s="18"/>
      <c r="P40" s="18"/>
      <c r="Q40" s="15"/>
      <c r="R40" s="8">
        <f t="shared" si="1"/>
        <v>0</v>
      </c>
    </row>
    <row r="41" spans="2:18" ht="30" customHeight="1" thickBot="1" x14ac:dyDescent="0.6">
      <c r="B41" s="101"/>
      <c r="C41" s="48"/>
      <c r="D41" s="41" t="s">
        <v>23</v>
      </c>
      <c r="E41" s="41"/>
      <c r="F41" s="60">
        <f>F37+F38+F39+F40</f>
        <v>0</v>
      </c>
      <c r="G41" s="61">
        <f t="shared" ref="G41:Q41" si="11">G37+G38+G39+G40</f>
        <v>0</v>
      </c>
      <c r="H41" s="61">
        <f t="shared" si="11"/>
        <v>0</v>
      </c>
      <c r="I41" s="61">
        <f t="shared" si="11"/>
        <v>0</v>
      </c>
      <c r="J41" s="61">
        <f t="shared" si="11"/>
        <v>0</v>
      </c>
      <c r="K41" s="61">
        <f t="shared" si="11"/>
        <v>0</v>
      </c>
      <c r="L41" s="61">
        <f t="shared" si="11"/>
        <v>0</v>
      </c>
      <c r="M41" s="61">
        <f t="shared" si="11"/>
        <v>0</v>
      </c>
      <c r="N41" s="61">
        <f t="shared" si="11"/>
        <v>0</v>
      </c>
      <c r="O41" s="61">
        <f t="shared" si="11"/>
        <v>0</v>
      </c>
      <c r="P41" s="61">
        <f t="shared" si="11"/>
        <v>0</v>
      </c>
      <c r="Q41" s="62">
        <f t="shared" si="11"/>
        <v>0</v>
      </c>
      <c r="R41" s="64">
        <f t="shared" si="1"/>
        <v>0</v>
      </c>
    </row>
    <row r="42" spans="2:18" ht="24.75" customHeight="1" x14ac:dyDescent="0.55000000000000004">
      <c r="B42" s="101"/>
      <c r="C42" s="42"/>
      <c r="D42" s="1"/>
      <c r="E42" s="39" t="s">
        <v>24</v>
      </c>
      <c r="F42" s="11"/>
      <c r="G42" s="16"/>
      <c r="H42" s="16"/>
      <c r="I42" s="16"/>
      <c r="J42" s="16"/>
      <c r="K42" s="16"/>
      <c r="L42" s="16"/>
      <c r="M42" s="16"/>
      <c r="N42" s="16"/>
      <c r="O42" s="16"/>
      <c r="P42" s="16"/>
      <c r="Q42" s="13"/>
      <c r="R42" s="9">
        <f t="shared" si="1"/>
        <v>0</v>
      </c>
    </row>
    <row r="43" spans="2:18" ht="24.75" customHeight="1" x14ac:dyDescent="0.55000000000000004">
      <c r="B43" s="101"/>
      <c r="C43" s="42"/>
      <c r="D43" s="23"/>
      <c r="E43" s="40" t="s">
        <v>26</v>
      </c>
      <c r="F43" s="19"/>
      <c r="G43" s="20"/>
      <c r="H43" s="20"/>
      <c r="I43" s="20"/>
      <c r="J43" s="20"/>
      <c r="K43" s="20"/>
      <c r="L43" s="20"/>
      <c r="M43" s="20"/>
      <c r="N43" s="20"/>
      <c r="O43" s="20"/>
      <c r="P43" s="20"/>
      <c r="Q43" s="21"/>
      <c r="R43" s="22">
        <f t="shared" si="1"/>
        <v>0</v>
      </c>
    </row>
    <row r="44" spans="2:18" ht="24.75" customHeight="1" thickBot="1" x14ac:dyDescent="0.6">
      <c r="B44" s="101"/>
      <c r="C44" s="42"/>
      <c r="D44" s="3"/>
      <c r="E44" s="41" t="s">
        <v>41</v>
      </c>
      <c r="F44" s="10"/>
      <c r="G44" s="18"/>
      <c r="H44" s="18"/>
      <c r="I44" s="18"/>
      <c r="J44" s="18"/>
      <c r="K44" s="18"/>
      <c r="L44" s="18"/>
      <c r="M44" s="18"/>
      <c r="N44" s="18"/>
      <c r="O44" s="18"/>
      <c r="P44" s="18"/>
      <c r="Q44" s="15"/>
      <c r="R44" s="8">
        <f t="shared" si="1"/>
        <v>0</v>
      </c>
    </row>
    <row r="45" spans="2:18" ht="30.75" customHeight="1" thickBot="1" x14ac:dyDescent="0.6">
      <c r="B45" s="101"/>
      <c r="C45" s="48"/>
      <c r="D45" s="41" t="s">
        <v>28</v>
      </c>
      <c r="E45" s="41"/>
      <c r="F45" s="60">
        <f>F42+F43+F44</f>
        <v>0</v>
      </c>
      <c r="G45" s="61">
        <f t="shared" ref="G45:Q45" si="12">G42+G43+G44</f>
        <v>0</v>
      </c>
      <c r="H45" s="61">
        <f t="shared" si="12"/>
        <v>0</v>
      </c>
      <c r="I45" s="61">
        <f t="shared" si="12"/>
        <v>0</v>
      </c>
      <c r="J45" s="61">
        <f t="shared" si="12"/>
        <v>0</v>
      </c>
      <c r="K45" s="61">
        <f t="shared" si="12"/>
        <v>0</v>
      </c>
      <c r="L45" s="61">
        <f t="shared" si="12"/>
        <v>0</v>
      </c>
      <c r="M45" s="61">
        <f t="shared" si="12"/>
        <v>0</v>
      </c>
      <c r="N45" s="61">
        <f t="shared" si="12"/>
        <v>0</v>
      </c>
      <c r="O45" s="61">
        <f t="shared" si="12"/>
        <v>0</v>
      </c>
      <c r="P45" s="61">
        <f t="shared" si="12"/>
        <v>0</v>
      </c>
      <c r="Q45" s="62">
        <f t="shared" si="12"/>
        <v>0</v>
      </c>
      <c r="R45" s="64">
        <f t="shared" si="1"/>
        <v>0</v>
      </c>
    </row>
    <row r="46" spans="2:18" ht="30" customHeight="1" thickBot="1" x14ac:dyDescent="0.6">
      <c r="B46" s="92"/>
      <c r="C46" s="93" t="s">
        <v>50</v>
      </c>
      <c r="D46" s="94"/>
      <c r="E46" s="95"/>
      <c r="F46" s="96">
        <f>F45-F41</f>
        <v>0</v>
      </c>
      <c r="G46" s="97">
        <f t="shared" ref="G46:Q46" si="13">G45-G41</f>
        <v>0</v>
      </c>
      <c r="H46" s="97">
        <f t="shared" si="13"/>
        <v>0</v>
      </c>
      <c r="I46" s="97">
        <f t="shared" si="13"/>
        <v>0</v>
      </c>
      <c r="J46" s="97">
        <f t="shared" si="13"/>
        <v>0</v>
      </c>
      <c r="K46" s="97">
        <f t="shared" si="13"/>
        <v>0</v>
      </c>
      <c r="L46" s="97">
        <f t="shared" si="13"/>
        <v>0</v>
      </c>
      <c r="M46" s="97">
        <f t="shared" si="13"/>
        <v>0</v>
      </c>
      <c r="N46" s="97">
        <f t="shared" si="13"/>
        <v>0</v>
      </c>
      <c r="O46" s="97">
        <f t="shared" si="13"/>
        <v>0</v>
      </c>
      <c r="P46" s="97">
        <f t="shared" si="13"/>
        <v>0</v>
      </c>
      <c r="Q46" s="98">
        <f t="shared" si="13"/>
        <v>0</v>
      </c>
      <c r="R46" s="99">
        <f t="shared" si="1"/>
        <v>0</v>
      </c>
    </row>
    <row r="47" spans="2:18" ht="27" customHeight="1" thickBot="1" x14ac:dyDescent="0.6">
      <c r="B47" s="45" t="s">
        <v>55</v>
      </c>
      <c r="C47" s="38"/>
      <c r="D47" s="28"/>
      <c r="E47" s="38"/>
      <c r="F47" s="57">
        <f>F36+F46</f>
        <v>0</v>
      </c>
      <c r="G47" s="58">
        <f t="shared" ref="G47:Q47" si="14">G36+G46</f>
        <v>0</v>
      </c>
      <c r="H47" s="58">
        <f t="shared" si="14"/>
        <v>0</v>
      </c>
      <c r="I47" s="58">
        <f t="shared" si="14"/>
        <v>0</v>
      </c>
      <c r="J47" s="58">
        <f t="shared" si="14"/>
        <v>0</v>
      </c>
      <c r="K47" s="58">
        <f t="shared" si="14"/>
        <v>0</v>
      </c>
      <c r="L47" s="58">
        <f t="shared" si="14"/>
        <v>0</v>
      </c>
      <c r="M47" s="58">
        <f t="shared" si="14"/>
        <v>0</v>
      </c>
      <c r="N47" s="58">
        <f t="shared" si="14"/>
        <v>0</v>
      </c>
      <c r="O47" s="58">
        <f t="shared" si="14"/>
        <v>0</v>
      </c>
      <c r="P47" s="58">
        <f t="shared" si="14"/>
        <v>0</v>
      </c>
      <c r="Q47" s="59">
        <f t="shared" si="14"/>
        <v>0</v>
      </c>
      <c r="R47" s="63">
        <f t="shared" si="1"/>
        <v>0</v>
      </c>
    </row>
    <row r="48" spans="2:18" ht="29.25" customHeight="1" thickBot="1" x14ac:dyDescent="0.6">
      <c r="B48" s="49" t="s">
        <v>35</v>
      </c>
      <c r="C48" s="29"/>
      <c r="D48" s="29"/>
      <c r="E48" s="44"/>
      <c r="F48" s="60">
        <f t="shared" ref="F48:Q48" si="15">F3+F47</f>
        <v>1000</v>
      </c>
      <c r="G48" s="61">
        <f t="shared" si="15"/>
        <v>1000</v>
      </c>
      <c r="H48" s="61">
        <f t="shared" si="15"/>
        <v>1000</v>
      </c>
      <c r="I48" s="61">
        <f t="shared" si="15"/>
        <v>1000</v>
      </c>
      <c r="J48" s="61">
        <f t="shared" si="15"/>
        <v>1000</v>
      </c>
      <c r="K48" s="61">
        <f t="shared" si="15"/>
        <v>1000</v>
      </c>
      <c r="L48" s="61">
        <f t="shared" si="15"/>
        <v>1000</v>
      </c>
      <c r="M48" s="61">
        <f t="shared" si="15"/>
        <v>1000</v>
      </c>
      <c r="N48" s="61">
        <f t="shared" si="15"/>
        <v>1000</v>
      </c>
      <c r="O48" s="61">
        <f t="shared" si="15"/>
        <v>1000</v>
      </c>
      <c r="P48" s="61">
        <f t="shared" si="15"/>
        <v>1000</v>
      </c>
      <c r="Q48" s="62">
        <f t="shared" si="15"/>
        <v>1000</v>
      </c>
      <c r="R48" s="30"/>
    </row>
    <row r="49" spans="6:17" x14ac:dyDescent="0.55000000000000004">
      <c r="F49" s="5"/>
      <c r="G49" s="5"/>
      <c r="H49" s="5"/>
      <c r="I49" s="5"/>
      <c r="J49" s="5"/>
      <c r="K49" s="5"/>
      <c r="L49" s="5"/>
      <c r="M49" s="5"/>
      <c r="N49" s="5"/>
      <c r="O49" s="5"/>
      <c r="P49" s="5"/>
      <c r="Q49" s="5"/>
    </row>
  </sheetData>
  <phoneticPr fontId="2"/>
  <conditionalFormatting sqref="F48:Q48">
    <cfRule type="cellIs" dxfId="3" priority="1" operator="lessThan">
      <formula>0</formula>
    </cfRule>
  </conditionalFormatting>
  <pageMargins left="0.7" right="0.7" top="0.75" bottom="0.75" header="0.3" footer="0.3"/>
  <pageSetup paperSize="8"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1C497-2019-489A-8C65-14F5DE6675EC}">
  <sheetPr>
    <pageSetUpPr fitToPage="1"/>
  </sheetPr>
  <dimension ref="B1:R49"/>
  <sheetViews>
    <sheetView showGridLines="0" view="pageBreakPreview" topLeftCell="A14" zoomScale="60" zoomScaleNormal="100" workbookViewId="0">
      <selection activeCell="F31" sqref="F31"/>
    </sheetView>
  </sheetViews>
  <sheetFormatPr defaultRowHeight="18" x14ac:dyDescent="0.55000000000000004"/>
  <cols>
    <col min="2" max="2" width="2.1640625" customWidth="1"/>
    <col min="3" max="3" width="2.4140625" customWidth="1"/>
    <col min="4" max="4" width="2.33203125" customWidth="1"/>
    <col min="5" max="5" width="28.6640625" customWidth="1"/>
    <col min="6" max="17" width="11.4140625" customWidth="1"/>
    <col min="18" max="18" width="16.9140625" customWidth="1"/>
  </cols>
  <sheetData>
    <row r="1" spans="2:18" ht="27" customHeight="1" thickBot="1" x14ac:dyDescent="0.6">
      <c r="B1" s="31" t="s">
        <v>61</v>
      </c>
      <c r="G1" s="33" t="s">
        <v>60</v>
      </c>
      <c r="H1" s="32"/>
      <c r="I1" s="32"/>
      <c r="J1" s="32"/>
      <c r="K1" s="32"/>
      <c r="L1" s="32"/>
      <c r="M1" s="32"/>
      <c r="N1" s="32"/>
      <c r="R1" t="s">
        <v>59</v>
      </c>
    </row>
    <row r="2" spans="2:18" ht="18.5" thickBot="1" x14ac:dyDescent="0.6">
      <c r="B2" s="1"/>
      <c r="C2" s="2"/>
      <c r="D2" s="2"/>
      <c r="E2" s="2"/>
      <c r="F2" s="34" t="s">
        <v>0</v>
      </c>
      <c r="G2" s="35" t="s">
        <v>1</v>
      </c>
      <c r="H2" s="35" t="s">
        <v>2</v>
      </c>
      <c r="I2" s="35" t="s">
        <v>3</v>
      </c>
      <c r="J2" s="35" t="s">
        <v>4</v>
      </c>
      <c r="K2" s="35" t="s">
        <v>5</v>
      </c>
      <c r="L2" s="35" t="s">
        <v>6</v>
      </c>
      <c r="M2" s="35" t="s">
        <v>7</v>
      </c>
      <c r="N2" s="35" t="s">
        <v>8</v>
      </c>
      <c r="O2" s="35" t="s">
        <v>9</v>
      </c>
      <c r="P2" s="35" t="s">
        <v>10</v>
      </c>
      <c r="Q2" s="36" t="s">
        <v>11</v>
      </c>
      <c r="R2" s="37" t="s">
        <v>57</v>
      </c>
    </row>
    <row r="3" spans="2:18" ht="18.5" thickBot="1" x14ac:dyDescent="0.6">
      <c r="B3" s="45" t="s">
        <v>37</v>
      </c>
      <c r="C3" s="28"/>
      <c r="D3" s="38"/>
      <c r="E3" s="38"/>
      <c r="F3" s="102">
        <v>3846</v>
      </c>
      <c r="G3" s="58">
        <f t="shared" ref="G3:Q3" si="0">F48</f>
        <v>3084</v>
      </c>
      <c r="H3" s="58">
        <f t="shared" si="0"/>
        <v>373</v>
      </c>
      <c r="I3" s="58">
        <f t="shared" si="0"/>
        <v>-3256</v>
      </c>
      <c r="J3" s="58">
        <f t="shared" si="0"/>
        <v>-6368</v>
      </c>
      <c r="K3" s="58">
        <f t="shared" si="0"/>
        <v>-9475</v>
      </c>
      <c r="L3" s="58">
        <f t="shared" si="0"/>
        <v>-12632</v>
      </c>
      <c r="M3" s="58">
        <f t="shared" si="0"/>
        <v>-15799</v>
      </c>
      <c r="N3" s="58">
        <f t="shared" si="0"/>
        <v>-20756</v>
      </c>
      <c r="O3" s="58">
        <f t="shared" si="0"/>
        <v>-23861</v>
      </c>
      <c r="P3" s="58">
        <f t="shared" si="0"/>
        <v>-26937</v>
      </c>
      <c r="Q3" s="59">
        <f t="shared" si="0"/>
        <v>-30043</v>
      </c>
      <c r="R3" s="4"/>
    </row>
    <row r="4" spans="2:18" x14ac:dyDescent="0.55000000000000004">
      <c r="B4" s="76"/>
      <c r="C4" s="6"/>
      <c r="D4" s="50"/>
      <c r="E4" s="39" t="s">
        <v>12</v>
      </c>
      <c r="F4" s="11">
        <v>500</v>
      </c>
      <c r="G4" s="16">
        <v>500</v>
      </c>
      <c r="H4" s="16"/>
      <c r="I4" s="16"/>
      <c r="J4" s="16"/>
      <c r="K4" s="16"/>
      <c r="L4" s="16"/>
      <c r="M4" s="16"/>
      <c r="N4" s="16"/>
      <c r="O4" s="16"/>
      <c r="P4" s="16"/>
      <c r="Q4" s="13"/>
      <c r="R4" s="9">
        <f>SUM(F4:Q4)</f>
        <v>1000</v>
      </c>
    </row>
    <row r="5" spans="2:18" x14ac:dyDescent="0.55000000000000004">
      <c r="B5" s="76"/>
      <c r="C5" s="6"/>
      <c r="D5" s="51"/>
      <c r="E5" s="40" t="s">
        <v>15</v>
      </c>
      <c r="F5" s="19"/>
      <c r="G5" s="20">
        <v>3000</v>
      </c>
      <c r="H5" s="20">
        <v>2500</v>
      </c>
      <c r="I5" s="20"/>
      <c r="J5" s="20"/>
      <c r="K5" s="20"/>
      <c r="L5" s="20"/>
      <c r="M5" s="20"/>
      <c r="N5" s="20"/>
      <c r="O5" s="20"/>
      <c r="P5" s="20"/>
      <c r="Q5" s="21"/>
      <c r="R5" s="22">
        <f t="shared" ref="R5:R47" si="1">SUM(F5:Q5)</f>
        <v>5500</v>
      </c>
    </row>
    <row r="6" spans="2:18" x14ac:dyDescent="0.55000000000000004">
      <c r="B6" s="76"/>
      <c r="C6" s="6"/>
      <c r="D6" s="51"/>
      <c r="E6" s="40" t="s">
        <v>51</v>
      </c>
      <c r="F6" s="19"/>
      <c r="G6" s="20"/>
      <c r="H6" s="20"/>
      <c r="I6" s="20"/>
      <c r="J6" s="20"/>
      <c r="K6" s="20"/>
      <c r="L6" s="20"/>
      <c r="M6" s="20"/>
      <c r="N6" s="20"/>
      <c r="O6" s="20"/>
      <c r="P6" s="20"/>
      <c r="Q6" s="21"/>
      <c r="R6" s="22">
        <f t="shared" si="1"/>
        <v>0</v>
      </c>
    </row>
    <row r="7" spans="2:18" ht="18.5" thickBot="1" x14ac:dyDescent="0.6">
      <c r="B7" s="76"/>
      <c r="C7" s="6"/>
      <c r="D7" s="46"/>
      <c r="E7" s="41" t="s">
        <v>53</v>
      </c>
      <c r="F7" s="10">
        <v>2000</v>
      </c>
      <c r="G7" s="18"/>
      <c r="H7" s="18"/>
      <c r="I7" s="18"/>
      <c r="J7" s="18"/>
      <c r="K7" s="18"/>
      <c r="L7" s="18"/>
      <c r="M7" s="18"/>
      <c r="N7" s="18"/>
      <c r="O7" s="18"/>
      <c r="P7" s="18"/>
      <c r="Q7" s="15"/>
      <c r="R7" s="8">
        <f t="shared" si="1"/>
        <v>2000</v>
      </c>
    </row>
    <row r="8" spans="2:18" ht="18.5" thickBot="1" x14ac:dyDescent="0.6">
      <c r="B8" s="76"/>
      <c r="C8" s="46"/>
      <c r="D8" s="41" t="s">
        <v>36</v>
      </c>
      <c r="E8" s="41"/>
      <c r="F8" s="60">
        <f>SUM(F4:F7)</f>
        <v>2500</v>
      </c>
      <c r="G8" s="61">
        <f t="shared" ref="G8:Q8" si="2">SUM(G4:G7)</f>
        <v>3500</v>
      </c>
      <c r="H8" s="61">
        <f t="shared" si="2"/>
        <v>2500</v>
      </c>
      <c r="I8" s="61">
        <f t="shared" si="2"/>
        <v>0</v>
      </c>
      <c r="J8" s="61">
        <f t="shared" si="2"/>
        <v>0</v>
      </c>
      <c r="K8" s="61">
        <f t="shared" si="2"/>
        <v>0</v>
      </c>
      <c r="L8" s="61">
        <f t="shared" si="2"/>
        <v>0</v>
      </c>
      <c r="M8" s="61">
        <f t="shared" si="2"/>
        <v>0</v>
      </c>
      <c r="N8" s="61">
        <f t="shared" si="2"/>
        <v>0</v>
      </c>
      <c r="O8" s="61">
        <f t="shared" si="2"/>
        <v>0</v>
      </c>
      <c r="P8" s="61">
        <f t="shared" si="2"/>
        <v>0</v>
      </c>
      <c r="Q8" s="62">
        <f t="shared" si="2"/>
        <v>0</v>
      </c>
      <c r="R8" s="64">
        <f t="shared" si="1"/>
        <v>8500</v>
      </c>
    </row>
    <row r="9" spans="2:18" x14ac:dyDescent="0.55000000000000004">
      <c r="B9" s="76"/>
      <c r="C9" s="47"/>
      <c r="D9" s="52"/>
      <c r="E9" s="42" t="s">
        <v>13</v>
      </c>
      <c r="F9" s="12">
        <v>150</v>
      </c>
      <c r="G9" s="17"/>
      <c r="H9" s="17"/>
      <c r="I9" s="17"/>
      <c r="J9" s="17"/>
      <c r="K9" s="17"/>
      <c r="L9" s="17"/>
      <c r="M9" s="17"/>
      <c r="N9" s="17"/>
      <c r="O9" s="17"/>
      <c r="P9" s="17"/>
      <c r="Q9" s="14"/>
      <c r="R9" s="7">
        <f t="shared" si="1"/>
        <v>150</v>
      </c>
    </row>
    <row r="10" spans="2:18" x14ac:dyDescent="0.55000000000000004">
      <c r="B10" s="76"/>
      <c r="C10" s="47"/>
      <c r="D10" s="51"/>
      <c r="E10" s="40" t="s">
        <v>14</v>
      </c>
      <c r="F10" s="19"/>
      <c r="G10" s="20">
        <v>250</v>
      </c>
      <c r="H10" s="20">
        <v>1000</v>
      </c>
      <c r="I10" s="20"/>
      <c r="J10" s="20"/>
      <c r="K10" s="20"/>
      <c r="L10" s="20"/>
      <c r="M10" s="20"/>
      <c r="N10" s="20"/>
      <c r="O10" s="20"/>
      <c r="P10" s="20"/>
      <c r="Q10" s="21"/>
      <c r="R10" s="22">
        <f t="shared" si="1"/>
        <v>1250</v>
      </c>
    </row>
    <row r="11" spans="2:18" ht="18.5" thickBot="1" x14ac:dyDescent="0.6">
      <c r="B11" s="76"/>
      <c r="C11" s="47"/>
      <c r="D11" s="46"/>
      <c r="E11" s="41" t="s">
        <v>52</v>
      </c>
      <c r="F11" s="10"/>
      <c r="G11" s="18"/>
      <c r="H11" s="18">
        <v>2000</v>
      </c>
      <c r="I11" s="18"/>
      <c r="J11" s="18"/>
      <c r="K11" s="18"/>
      <c r="L11" s="18"/>
      <c r="M11" s="18"/>
      <c r="N11" s="18"/>
      <c r="O11" s="18"/>
      <c r="P11" s="18"/>
      <c r="Q11" s="15"/>
      <c r="R11" s="8">
        <f t="shared" si="1"/>
        <v>2000</v>
      </c>
    </row>
    <row r="12" spans="2:18" ht="18.5" thickBot="1" x14ac:dyDescent="0.6">
      <c r="B12" s="76"/>
      <c r="C12" s="46"/>
      <c r="D12" s="41" t="s">
        <v>16</v>
      </c>
      <c r="E12" s="41"/>
      <c r="F12" s="65">
        <f>F9+F10+F11</f>
        <v>150</v>
      </c>
      <c r="G12" s="66">
        <f t="shared" ref="G12:Q12" si="3">G9+G10+G11</f>
        <v>250</v>
      </c>
      <c r="H12" s="66">
        <f t="shared" si="3"/>
        <v>3000</v>
      </c>
      <c r="I12" s="66">
        <f t="shared" si="3"/>
        <v>0</v>
      </c>
      <c r="J12" s="66">
        <f t="shared" si="3"/>
        <v>0</v>
      </c>
      <c r="K12" s="66">
        <f t="shared" si="3"/>
        <v>0</v>
      </c>
      <c r="L12" s="66">
        <f t="shared" si="3"/>
        <v>0</v>
      </c>
      <c r="M12" s="66">
        <f t="shared" si="3"/>
        <v>0</v>
      </c>
      <c r="N12" s="66">
        <f t="shared" si="3"/>
        <v>0</v>
      </c>
      <c r="O12" s="66">
        <f t="shared" si="3"/>
        <v>0</v>
      </c>
      <c r="P12" s="66">
        <f t="shared" si="3"/>
        <v>0</v>
      </c>
      <c r="Q12" s="67">
        <f t="shared" si="3"/>
        <v>0</v>
      </c>
      <c r="R12" s="68">
        <f t="shared" si="1"/>
        <v>3400</v>
      </c>
    </row>
    <row r="13" spans="2:18" x14ac:dyDescent="0.55000000000000004">
      <c r="B13" s="76"/>
      <c r="C13" s="47"/>
      <c r="D13" s="52"/>
      <c r="E13" s="42" t="s">
        <v>38</v>
      </c>
      <c r="F13" s="11"/>
      <c r="G13" s="16"/>
      <c r="H13" s="16"/>
      <c r="I13" s="16"/>
      <c r="J13" s="16"/>
      <c r="K13" s="16"/>
      <c r="L13" s="16"/>
      <c r="M13" s="16"/>
      <c r="N13" s="16"/>
      <c r="O13" s="16"/>
      <c r="P13" s="16"/>
      <c r="Q13" s="13"/>
      <c r="R13" s="9">
        <f t="shared" si="1"/>
        <v>0</v>
      </c>
    </row>
    <row r="14" spans="2:18" ht="18.5" thickBot="1" x14ac:dyDescent="0.6">
      <c r="B14" s="76"/>
      <c r="C14" s="47"/>
      <c r="D14" s="53"/>
      <c r="E14" s="43" t="s">
        <v>42</v>
      </c>
      <c r="F14" s="24"/>
      <c r="G14" s="25"/>
      <c r="H14" s="25"/>
      <c r="I14" s="25"/>
      <c r="J14" s="25"/>
      <c r="K14" s="25"/>
      <c r="L14" s="25"/>
      <c r="M14" s="25"/>
      <c r="N14" s="25"/>
      <c r="O14" s="25"/>
      <c r="P14" s="25"/>
      <c r="Q14" s="26"/>
      <c r="R14" s="27">
        <f t="shared" si="1"/>
        <v>0</v>
      </c>
    </row>
    <row r="15" spans="2:18" ht="18.5" thickBot="1" x14ac:dyDescent="0.6">
      <c r="B15" s="76"/>
      <c r="C15" s="46"/>
      <c r="D15" s="41" t="s">
        <v>43</v>
      </c>
      <c r="E15" s="41"/>
      <c r="F15" s="65">
        <f>F13+F14</f>
        <v>0</v>
      </c>
      <c r="G15" s="66">
        <f t="shared" ref="G15:Q15" si="4">G13+G14</f>
        <v>0</v>
      </c>
      <c r="H15" s="66">
        <f t="shared" si="4"/>
        <v>0</v>
      </c>
      <c r="I15" s="66">
        <f t="shared" si="4"/>
        <v>0</v>
      </c>
      <c r="J15" s="66">
        <f t="shared" si="4"/>
        <v>0</v>
      </c>
      <c r="K15" s="66">
        <f t="shared" si="4"/>
        <v>0</v>
      </c>
      <c r="L15" s="66">
        <f t="shared" si="4"/>
        <v>0</v>
      </c>
      <c r="M15" s="66">
        <f t="shared" si="4"/>
        <v>0</v>
      </c>
      <c r="N15" s="66">
        <f t="shared" si="4"/>
        <v>0</v>
      </c>
      <c r="O15" s="66">
        <f t="shared" si="4"/>
        <v>0</v>
      </c>
      <c r="P15" s="66">
        <f t="shared" si="4"/>
        <v>0</v>
      </c>
      <c r="Q15" s="67">
        <f t="shared" si="4"/>
        <v>0</v>
      </c>
      <c r="R15" s="68">
        <f t="shared" si="1"/>
        <v>0</v>
      </c>
    </row>
    <row r="16" spans="2:18" x14ac:dyDescent="0.55000000000000004">
      <c r="B16" s="76"/>
      <c r="C16" s="47"/>
      <c r="D16" s="50"/>
      <c r="E16" s="39" t="s">
        <v>17</v>
      </c>
      <c r="F16" s="11">
        <v>1640</v>
      </c>
      <c r="G16" s="16">
        <v>1640</v>
      </c>
      <c r="H16" s="16">
        <v>1640</v>
      </c>
      <c r="I16" s="16">
        <v>1640</v>
      </c>
      <c r="J16" s="16">
        <v>1640</v>
      </c>
      <c r="K16" s="16">
        <v>1640</v>
      </c>
      <c r="L16" s="16">
        <v>1640</v>
      </c>
      <c r="M16" s="16">
        <v>1640</v>
      </c>
      <c r="N16" s="16">
        <v>1640</v>
      </c>
      <c r="O16" s="16">
        <v>1640</v>
      </c>
      <c r="P16" s="16">
        <v>1640</v>
      </c>
      <c r="Q16" s="13">
        <v>1640</v>
      </c>
      <c r="R16" s="9">
        <f t="shared" si="1"/>
        <v>19680</v>
      </c>
    </row>
    <row r="17" spans="2:18" x14ac:dyDescent="0.55000000000000004">
      <c r="B17" s="76"/>
      <c r="C17" s="47"/>
      <c r="D17" s="51"/>
      <c r="E17" s="40" t="s">
        <v>56</v>
      </c>
      <c r="F17" s="19"/>
      <c r="G17" s="20"/>
      <c r="H17" s="20"/>
      <c r="I17" s="20"/>
      <c r="J17" s="20"/>
      <c r="K17" s="20"/>
      <c r="L17" s="20"/>
      <c r="M17" s="20"/>
      <c r="N17" s="20"/>
      <c r="O17" s="20"/>
      <c r="P17" s="20"/>
      <c r="Q17" s="21"/>
      <c r="R17" s="22">
        <f t="shared" si="1"/>
        <v>0</v>
      </c>
    </row>
    <row r="18" spans="2:18" x14ac:dyDescent="0.55000000000000004">
      <c r="B18" s="76"/>
      <c r="C18" s="47"/>
      <c r="D18" s="51"/>
      <c r="E18" s="40" t="s">
        <v>18</v>
      </c>
      <c r="F18" s="19">
        <v>250</v>
      </c>
      <c r="G18" s="20">
        <v>250</v>
      </c>
      <c r="H18" s="20">
        <v>250</v>
      </c>
      <c r="I18" s="20">
        <v>250</v>
      </c>
      <c r="J18" s="20">
        <v>250</v>
      </c>
      <c r="K18" s="20">
        <v>250</v>
      </c>
      <c r="L18" s="20">
        <v>250</v>
      </c>
      <c r="M18" s="20">
        <v>250</v>
      </c>
      <c r="N18" s="20">
        <v>250</v>
      </c>
      <c r="O18" s="20">
        <v>250</v>
      </c>
      <c r="P18" s="20">
        <v>250</v>
      </c>
      <c r="Q18" s="21">
        <v>250</v>
      </c>
      <c r="R18" s="22">
        <f t="shared" si="1"/>
        <v>3000</v>
      </c>
    </row>
    <row r="19" spans="2:18" x14ac:dyDescent="0.55000000000000004">
      <c r="B19" s="76"/>
      <c r="C19" s="47"/>
      <c r="D19" s="51"/>
      <c r="E19" s="40" t="s">
        <v>19</v>
      </c>
      <c r="F19" s="19">
        <v>272</v>
      </c>
      <c r="G19" s="20">
        <v>272</v>
      </c>
      <c r="H19" s="20">
        <v>272</v>
      </c>
      <c r="I19" s="20">
        <v>272</v>
      </c>
      <c r="J19" s="20">
        <v>272</v>
      </c>
      <c r="K19" s="20">
        <v>272</v>
      </c>
      <c r="L19" s="20">
        <v>272</v>
      </c>
      <c r="M19" s="20">
        <v>272</v>
      </c>
      <c r="N19" s="20">
        <v>272</v>
      </c>
      <c r="O19" s="20">
        <v>272</v>
      </c>
      <c r="P19" s="20">
        <v>272</v>
      </c>
      <c r="Q19" s="21">
        <v>272</v>
      </c>
      <c r="R19" s="22">
        <f t="shared" si="1"/>
        <v>3264</v>
      </c>
    </row>
    <row r="20" spans="2:18" x14ac:dyDescent="0.55000000000000004">
      <c r="B20" s="76"/>
      <c r="C20" s="47"/>
      <c r="D20" s="51"/>
      <c r="E20" s="40" t="s">
        <v>20</v>
      </c>
      <c r="F20" s="19">
        <v>143</v>
      </c>
      <c r="G20" s="20">
        <v>160</v>
      </c>
      <c r="H20" s="20">
        <v>160</v>
      </c>
      <c r="I20" s="20">
        <v>143</v>
      </c>
      <c r="J20" s="20">
        <v>138</v>
      </c>
      <c r="K20" s="20">
        <v>137</v>
      </c>
      <c r="L20" s="20">
        <v>198</v>
      </c>
      <c r="M20" s="20">
        <v>188</v>
      </c>
      <c r="N20" s="20">
        <v>164</v>
      </c>
      <c r="O20" s="20">
        <v>135</v>
      </c>
      <c r="P20" s="20">
        <v>165</v>
      </c>
      <c r="Q20" s="21">
        <v>191</v>
      </c>
      <c r="R20" s="22">
        <f t="shared" si="1"/>
        <v>1922</v>
      </c>
    </row>
    <row r="21" spans="2:18" x14ac:dyDescent="0.55000000000000004">
      <c r="B21" s="76"/>
      <c r="C21" s="47"/>
      <c r="D21" s="51"/>
      <c r="E21" s="40" t="s">
        <v>40</v>
      </c>
      <c r="F21" s="19"/>
      <c r="G21" s="20"/>
      <c r="H21" s="20"/>
      <c r="I21" s="20"/>
      <c r="J21" s="20"/>
      <c r="K21" s="20"/>
      <c r="L21" s="20"/>
      <c r="M21" s="20"/>
      <c r="N21" s="20"/>
      <c r="O21" s="20"/>
      <c r="P21" s="20"/>
      <c r="Q21" s="21"/>
      <c r="R21" s="22">
        <f t="shared" si="1"/>
        <v>0</v>
      </c>
    </row>
    <row r="22" spans="2:18" x14ac:dyDescent="0.55000000000000004">
      <c r="B22" s="76"/>
      <c r="C22" s="47"/>
      <c r="D22" s="51"/>
      <c r="E22" s="40" t="s">
        <v>21</v>
      </c>
      <c r="F22" s="19">
        <v>27</v>
      </c>
      <c r="G22" s="20">
        <v>287</v>
      </c>
      <c r="H22" s="20">
        <v>27</v>
      </c>
      <c r="I22" s="20">
        <v>27</v>
      </c>
      <c r="J22" s="20">
        <v>27</v>
      </c>
      <c r="K22" s="20">
        <v>78</v>
      </c>
      <c r="L22" s="20">
        <v>27</v>
      </c>
      <c r="M22" s="20">
        <v>27</v>
      </c>
      <c r="N22" s="20">
        <v>27</v>
      </c>
      <c r="O22" s="20">
        <v>27</v>
      </c>
      <c r="P22" s="20">
        <v>27</v>
      </c>
      <c r="Q22" s="21">
        <v>27</v>
      </c>
      <c r="R22" s="22">
        <f t="shared" si="1"/>
        <v>635</v>
      </c>
    </row>
    <row r="23" spans="2:18" x14ac:dyDescent="0.55000000000000004">
      <c r="B23" s="76"/>
      <c r="C23" s="47"/>
      <c r="D23" s="51"/>
      <c r="E23" s="40" t="s">
        <v>44</v>
      </c>
      <c r="F23" s="19">
        <v>74</v>
      </c>
      <c r="G23" s="20">
        <v>74</v>
      </c>
      <c r="H23" s="20">
        <v>74</v>
      </c>
      <c r="I23" s="20">
        <v>74</v>
      </c>
      <c r="J23" s="20">
        <v>74</v>
      </c>
      <c r="K23" s="20">
        <v>74</v>
      </c>
      <c r="L23" s="20">
        <v>74</v>
      </c>
      <c r="M23" s="20">
        <v>74</v>
      </c>
      <c r="N23" s="20">
        <v>74</v>
      </c>
      <c r="O23" s="20">
        <v>74</v>
      </c>
      <c r="P23" s="20">
        <v>74</v>
      </c>
      <c r="Q23" s="21">
        <v>74</v>
      </c>
      <c r="R23" s="22">
        <f t="shared" si="1"/>
        <v>888</v>
      </c>
    </row>
    <row r="24" spans="2:18" x14ac:dyDescent="0.55000000000000004">
      <c r="B24" s="76"/>
      <c r="C24" s="47"/>
      <c r="D24" s="51"/>
      <c r="E24" s="40" t="s">
        <v>58</v>
      </c>
      <c r="F24" s="19"/>
      <c r="G24" s="20">
        <v>2500</v>
      </c>
      <c r="H24" s="20"/>
      <c r="I24" s="20"/>
      <c r="J24" s="20"/>
      <c r="K24" s="20"/>
      <c r="L24" s="20"/>
      <c r="M24" s="20">
        <v>1800</v>
      </c>
      <c r="N24" s="20"/>
      <c r="O24" s="20"/>
      <c r="P24" s="20"/>
      <c r="Q24" s="21"/>
      <c r="R24" s="22">
        <f t="shared" si="1"/>
        <v>4300</v>
      </c>
    </row>
    <row r="25" spans="2:18" ht="18.5" thickBot="1" x14ac:dyDescent="0.6">
      <c r="B25" s="76"/>
      <c r="C25" s="47"/>
      <c r="D25" s="46"/>
      <c r="E25" s="41" t="s">
        <v>54</v>
      </c>
      <c r="F25" s="10"/>
      <c r="G25" s="18">
        <v>72</v>
      </c>
      <c r="H25" s="18"/>
      <c r="I25" s="18"/>
      <c r="J25" s="18"/>
      <c r="K25" s="18"/>
      <c r="L25" s="18"/>
      <c r="M25" s="18"/>
      <c r="N25" s="18"/>
      <c r="O25" s="18"/>
      <c r="P25" s="18"/>
      <c r="Q25" s="15"/>
      <c r="R25" s="8">
        <f t="shared" si="1"/>
        <v>72</v>
      </c>
    </row>
    <row r="26" spans="2:18" ht="18.5" thickBot="1" x14ac:dyDescent="0.6">
      <c r="B26" s="76"/>
      <c r="C26" s="46"/>
      <c r="D26" s="41" t="s">
        <v>46</v>
      </c>
      <c r="E26" s="41"/>
      <c r="F26" s="60">
        <f>SUM(F16:F24)</f>
        <v>2406</v>
      </c>
      <c r="G26" s="61">
        <f>SUM(G16:G25)</f>
        <v>5255</v>
      </c>
      <c r="H26" s="61">
        <f t="shared" ref="H26:Q26" si="5">SUM(H16:H24)</f>
        <v>2423</v>
      </c>
      <c r="I26" s="61">
        <f t="shared" si="5"/>
        <v>2406</v>
      </c>
      <c r="J26" s="61">
        <f t="shared" si="5"/>
        <v>2401</v>
      </c>
      <c r="K26" s="61">
        <f t="shared" si="5"/>
        <v>2451</v>
      </c>
      <c r="L26" s="61">
        <f t="shared" si="5"/>
        <v>2461</v>
      </c>
      <c r="M26" s="61">
        <f t="shared" si="5"/>
        <v>4251</v>
      </c>
      <c r="N26" s="61">
        <f t="shared" si="5"/>
        <v>2427</v>
      </c>
      <c r="O26" s="61">
        <f t="shared" si="5"/>
        <v>2398</v>
      </c>
      <c r="P26" s="61">
        <f t="shared" si="5"/>
        <v>2428</v>
      </c>
      <c r="Q26" s="62">
        <f t="shared" si="5"/>
        <v>2454</v>
      </c>
      <c r="R26" s="64">
        <f t="shared" si="1"/>
        <v>33761</v>
      </c>
    </row>
    <row r="27" spans="2:18" ht="18.5" thickBot="1" x14ac:dyDescent="0.6">
      <c r="B27" s="69"/>
      <c r="C27" s="70" t="s">
        <v>48</v>
      </c>
      <c r="D27" s="71"/>
      <c r="E27" s="71"/>
      <c r="F27" s="72">
        <f>F8-F12-F15-F26</f>
        <v>-56</v>
      </c>
      <c r="G27" s="73">
        <f t="shared" ref="G27:Q27" si="6">G8-G12-G15-G26</f>
        <v>-2005</v>
      </c>
      <c r="H27" s="73">
        <f t="shared" si="6"/>
        <v>-2923</v>
      </c>
      <c r="I27" s="73">
        <f t="shared" si="6"/>
        <v>-2406</v>
      </c>
      <c r="J27" s="73">
        <f t="shared" si="6"/>
        <v>-2401</v>
      </c>
      <c r="K27" s="73">
        <f t="shared" si="6"/>
        <v>-2451</v>
      </c>
      <c r="L27" s="73">
        <f t="shared" si="6"/>
        <v>-2461</v>
      </c>
      <c r="M27" s="73">
        <f t="shared" si="6"/>
        <v>-4251</v>
      </c>
      <c r="N27" s="73">
        <f t="shared" si="6"/>
        <v>-2427</v>
      </c>
      <c r="O27" s="73">
        <f t="shared" si="6"/>
        <v>-2398</v>
      </c>
      <c r="P27" s="73">
        <f t="shared" si="6"/>
        <v>-2428</v>
      </c>
      <c r="Q27" s="74">
        <f t="shared" si="6"/>
        <v>-2454</v>
      </c>
      <c r="R27" s="75">
        <f t="shared" si="1"/>
        <v>-28661</v>
      </c>
    </row>
    <row r="28" spans="2:18" x14ac:dyDescent="0.55000000000000004">
      <c r="B28" s="77"/>
      <c r="C28" s="39"/>
      <c r="D28" s="54"/>
      <c r="E28" s="39" t="s">
        <v>32</v>
      </c>
      <c r="F28" s="11"/>
      <c r="G28" s="16"/>
      <c r="H28" s="16"/>
      <c r="I28" s="16"/>
      <c r="J28" s="16"/>
      <c r="K28" s="16"/>
      <c r="L28" s="16"/>
      <c r="M28" s="16"/>
      <c r="N28" s="16"/>
      <c r="O28" s="16"/>
      <c r="P28" s="16"/>
      <c r="Q28" s="13"/>
      <c r="R28" s="9">
        <f t="shared" si="1"/>
        <v>0</v>
      </c>
    </row>
    <row r="29" spans="2:18" x14ac:dyDescent="0.55000000000000004">
      <c r="B29" s="78"/>
      <c r="C29" s="42"/>
      <c r="D29" s="55"/>
      <c r="E29" s="40" t="s">
        <v>33</v>
      </c>
      <c r="F29" s="19"/>
      <c r="G29" s="20"/>
      <c r="H29" s="20"/>
      <c r="I29" s="20"/>
      <c r="J29" s="20"/>
      <c r="K29" s="20"/>
      <c r="L29" s="20"/>
      <c r="M29" s="20"/>
      <c r="N29" s="20"/>
      <c r="O29" s="20"/>
      <c r="P29" s="20"/>
      <c r="Q29" s="21"/>
      <c r="R29" s="22">
        <f t="shared" si="1"/>
        <v>0</v>
      </c>
    </row>
    <row r="30" spans="2:18" ht="18.5" thickBot="1" x14ac:dyDescent="0.6">
      <c r="B30" s="78"/>
      <c r="C30" s="42"/>
      <c r="D30" s="48"/>
      <c r="E30" s="41" t="s">
        <v>45</v>
      </c>
      <c r="F30" s="60">
        <v>110</v>
      </c>
      <c r="G30" s="61">
        <v>110</v>
      </c>
      <c r="H30" s="61">
        <v>110</v>
      </c>
      <c r="I30" s="61">
        <v>110</v>
      </c>
      <c r="J30" s="61">
        <v>110</v>
      </c>
      <c r="K30" s="61">
        <v>110</v>
      </c>
      <c r="L30" s="61">
        <v>110</v>
      </c>
      <c r="M30" s="61">
        <v>110</v>
      </c>
      <c r="N30" s="61">
        <v>82</v>
      </c>
      <c r="O30" s="61">
        <v>82</v>
      </c>
      <c r="P30" s="61">
        <v>82</v>
      </c>
      <c r="Q30" s="62">
        <v>82</v>
      </c>
      <c r="R30" s="64">
        <f t="shared" si="1"/>
        <v>1208</v>
      </c>
    </row>
    <row r="31" spans="2:18" ht="18.5" thickBot="1" x14ac:dyDescent="0.6">
      <c r="B31" s="78"/>
      <c r="C31" s="48"/>
      <c r="D31" s="41" t="s">
        <v>34</v>
      </c>
      <c r="E31" s="41"/>
      <c r="F31" s="60">
        <f>F28+F29+F30</f>
        <v>110</v>
      </c>
      <c r="G31" s="61">
        <f t="shared" ref="G31:Q31" si="7">G28+G29+G30</f>
        <v>110</v>
      </c>
      <c r="H31" s="61">
        <f t="shared" si="7"/>
        <v>110</v>
      </c>
      <c r="I31" s="61">
        <f t="shared" si="7"/>
        <v>110</v>
      </c>
      <c r="J31" s="61">
        <f t="shared" si="7"/>
        <v>110</v>
      </c>
      <c r="K31" s="61">
        <f t="shared" si="7"/>
        <v>110</v>
      </c>
      <c r="L31" s="61">
        <f t="shared" si="7"/>
        <v>110</v>
      </c>
      <c r="M31" s="61">
        <f t="shared" si="7"/>
        <v>110</v>
      </c>
      <c r="N31" s="61">
        <f t="shared" si="7"/>
        <v>82</v>
      </c>
      <c r="O31" s="61">
        <f t="shared" si="7"/>
        <v>82</v>
      </c>
      <c r="P31" s="61">
        <f t="shared" si="7"/>
        <v>82</v>
      </c>
      <c r="Q31" s="62">
        <f t="shared" si="7"/>
        <v>82</v>
      </c>
      <c r="R31" s="64">
        <f t="shared" si="1"/>
        <v>1208</v>
      </c>
    </row>
    <row r="32" spans="2:18" x14ac:dyDescent="0.55000000000000004">
      <c r="B32" s="78"/>
      <c r="C32" s="42"/>
      <c r="D32" s="54"/>
      <c r="E32" s="39" t="s">
        <v>29</v>
      </c>
      <c r="F32" s="11"/>
      <c r="G32" s="16"/>
      <c r="H32" s="16"/>
      <c r="I32" s="16"/>
      <c r="J32" s="16"/>
      <c r="K32" s="16"/>
      <c r="L32" s="16"/>
      <c r="M32" s="16"/>
      <c r="N32" s="16"/>
      <c r="O32" s="16"/>
      <c r="P32" s="16"/>
      <c r="Q32" s="13"/>
      <c r="R32" s="9">
        <f t="shared" si="1"/>
        <v>0</v>
      </c>
    </row>
    <row r="33" spans="2:18" ht="18.5" thickBot="1" x14ac:dyDescent="0.6">
      <c r="B33" s="78"/>
      <c r="C33" s="42"/>
      <c r="D33" s="56"/>
      <c r="E33" s="43" t="s">
        <v>30</v>
      </c>
      <c r="F33" s="24"/>
      <c r="G33" s="25"/>
      <c r="H33" s="25"/>
      <c r="I33" s="25"/>
      <c r="J33" s="25"/>
      <c r="K33" s="25"/>
      <c r="L33" s="25"/>
      <c r="M33" s="25"/>
      <c r="N33" s="25"/>
      <c r="O33" s="25"/>
      <c r="P33" s="25"/>
      <c r="Q33" s="26"/>
      <c r="R33" s="27">
        <f t="shared" si="1"/>
        <v>0</v>
      </c>
    </row>
    <row r="34" spans="2:18" ht="18.5" thickBot="1" x14ac:dyDescent="0.6">
      <c r="B34" s="78"/>
      <c r="C34" s="48"/>
      <c r="D34" s="41" t="s">
        <v>31</v>
      </c>
      <c r="E34" s="41"/>
      <c r="F34" s="60">
        <f>F32+F33</f>
        <v>0</v>
      </c>
      <c r="G34" s="61">
        <f t="shared" ref="G34:Q34" si="8">G32+G33</f>
        <v>0</v>
      </c>
      <c r="H34" s="61">
        <f t="shared" si="8"/>
        <v>0</v>
      </c>
      <c r="I34" s="61">
        <f t="shared" si="8"/>
        <v>0</v>
      </c>
      <c r="J34" s="61">
        <f t="shared" si="8"/>
        <v>0</v>
      </c>
      <c r="K34" s="61">
        <f t="shared" si="8"/>
        <v>0</v>
      </c>
      <c r="L34" s="61">
        <f t="shared" si="8"/>
        <v>0</v>
      </c>
      <c r="M34" s="61">
        <f t="shared" si="8"/>
        <v>0</v>
      </c>
      <c r="N34" s="61">
        <f t="shared" si="8"/>
        <v>0</v>
      </c>
      <c r="O34" s="61">
        <f t="shared" si="8"/>
        <v>0</v>
      </c>
      <c r="P34" s="61">
        <f t="shared" si="8"/>
        <v>0</v>
      </c>
      <c r="Q34" s="62">
        <f t="shared" si="8"/>
        <v>0</v>
      </c>
      <c r="R34" s="64">
        <f t="shared" si="1"/>
        <v>0</v>
      </c>
    </row>
    <row r="35" spans="2:18" ht="18.5" thickBot="1" x14ac:dyDescent="0.6">
      <c r="B35" s="79"/>
      <c r="C35" s="80" t="s">
        <v>49</v>
      </c>
      <c r="D35" s="81"/>
      <c r="E35" s="81"/>
      <c r="F35" s="82">
        <f>F34-F31</f>
        <v>-110</v>
      </c>
      <c r="G35" s="83">
        <f t="shared" ref="G35:Q35" si="9">G34-G31</f>
        <v>-110</v>
      </c>
      <c r="H35" s="83">
        <f t="shared" si="9"/>
        <v>-110</v>
      </c>
      <c r="I35" s="83">
        <f t="shared" si="9"/>
        <v>-110</v>
      </c>
      <c r="J35" s="83">
        <f t="shared" si="9"/>
        <v>-110</v>
      </c>
      <c r="K35" s="83">
        <f t="shared" si="9"/>
        <v>-110</v>
      </c>
      <c r="L35" s="83">
        <f t="shared" si="9"/>
        <v>-110</v>
      </c>
      <c r="M35" s="83">
        <f t="shared" si="9"/>
        <v>-110</v>
      </c>
      <c r="N35" s="83">
        <f t="shared" si="9"/>
        <v>-82</v>
      </c>
      <c r="O35" s="83">
        <f t="shared" si="9"/>
        <v>-82</v>
      </c>
      <c r="P35" s="83">
        <f t="shared" si="9"/>
        <v>-82</v>
      </c>
      <c r="Q35" s="84">
        <f t="shared" si="9"/>
        <v>-82</v>
      </c>
      <c r="R35" s="85">
        <f t="shared" si="1"/>
        <v>-1208</v>
      </c>
    </row>
    <row r="36" spans="2:18" ht="18.5" thickBot="1" x14ac:dyDescent="0.6">
      <c r="B36" s="86"/>
      <c r="C36" s="87" t="s">
        <v>47</v>
      </c>
      <c r="D36" s="87"/>
      <c r="E36" s="87"/>
      <c r="F36" s="88">
        <f>F27+F35</f>
        <v>-166</v>
      </c>
      <c r="G36" s="89">
        <f t="shared" ref="G36:Q36" si="10">G27+G35</f>
        <v>-2115</v>
      </c>
      <c r="H36" s="89">
        <f t="shared" si="10"/>
        <v>-3033</v>
      </c>
      <c r="I36" s="89">
        <f t="shared" si="10"/>
        <v>-2516</v>
      </c>
      <c r="J36" s="89">
        <f t="shared" si="10"/>
        <v>-2511</v>
      </c>
      <c r="K36" s="89">
        <f t="shared" si="10"/>
        <v>-2561</v>
      </c>
      <c r="L36" s="89">
        <f t="shared" si="10"/>
        <v>-2571</v>
      </c>
      <c r="M36" s="89">
        <f t="shared" si="10"/>
        <v>-4361</v>
      </c>
      <c r="N36" s="89">
        <f t="shared" si="10"/>
        <v>-2509</v>
      </c>
      <c r="O36" s="89">
        <f t="shared" si="10"/>
        <v>-2480</v>
      </c>
      <c r="P36" s="89">
        <f t="shared" si="10"/>
        <v>-2510</v>
      </c>
      <c r="Q36" s="90">
        <f t="shared" si="10"/>
        <v>-2536</v>
      </c>
      <c r="R36" s="91">
        <f t="shared" si="1"/>
        <v>-29869</v>
      </c>
    </row>
    <row r="37" spans="2:18" x14ac:dyDescent="0.55000000000000004">
      <c r="B37" s="100"/>
      <c r="C37" s="39"/>
      <c r="D37" s="54"/>
      <c r="E37" s="39" t="s">
        <v>25</v>
      </c>
      <c r="F37" s="11">
        <v>194</v>
      </c>
      <c r="G37" s="16">
        <v>194</v>
      </c>
      <c r="H37" s="16">
        <v>194</v>
      </c>
      <c r="I37" s="16">
        <v>194</v>
      </c>
      <c r="J37" s="16">
        <v>194</v>
      </c>
      <c r="K37" s="16">
        <v>194</v>
      </c>
      <c r="L37" s="16">
        <v>194</v>
      </c>
      <c r="M37" s="16">
        <v>194</v>
      </c>
      <c r="N37" s="16">
        <v>194</v>
      </c>
      <c r="O37" s="16">
        <v>194</v>
      </c>
      <c r="P37" s="16">
        <v>194</v>
      </c>
      <c r="Q37" s="13">
        <v>194</v>
      </c>
      <c r="R37" s="9">
        <f t="shared" si="1"/>
        <v>2328</v>
      </c>
    </row>
    <row r="38" spans="2:18" x14ac:dyDescent="0.55000000000000004">
      <c r="B38" s="101"/>
      <c r="C38" s="42"/>
      <c r="D38" s="55"/>
      <c r="E38" s="40" t="s">
        <v>27</v>
      </c>
      <c r="F38" s="19">
        <v>225</v>
      </c>
      <c r="G38" s="20">
        <v>225</v>
      </c>
      <c r="H38" s="20">
        <v>225</v>
      </c>
      <c r="I38" s="20">
        <v>225</v>
      </c>
      <c r="J38" s="20">
        <v>225</v>
      </c>
      <c r="K38" s="20">
        <v>225</v>
      </c>
      <c r="L38" s="20">
        <v>225</v>
      </c>
      <c r="M38" s="20">
        <v>225</v>
      </c>
      <c r="N38" s="20">
        <v>225</v>
      </c>
      <c r="O38" s="20">
        <v>225</v>
      </c>
      <c r="P38" s="20">
        <v>225</v>
      </c>
      <c r="Q38" s="21">
        <v>225</v>
      </c>
      <c r="R38" s="22">
        <f t="shared" si="1"/>
        <v>2700</v>
      </c>
    </row>
    <row r="39" spans="2:18" x14ac:dyDescent="0.55000000000000004">
      <c r="B39" s="101"/>
      <c r="C39" s="42"/>
      <c r="D39" s="55"/>
      <c r="E39" s="40" t="s">
        <v>39</v>
      </c>
      <c r="F39" s="19">
        <v>100</v>
      </c>
      <c r="G39" s="20">
        <v>100</v>
      </c>
      <c r="H39" s="20">
        <v>100</v>
      </c>
      <c r="I39" s="20">
        <v>100</v>
      </c>
      <c r="J39" s="20">
        <v>100</v>
      </c>
      <c r="K39" s="20">
        <v>100</v>
      </c>
      <c r="L39" s="20">
        <v>100</v>
      </c>
      <c r="M39" s="20">
        <v>100</v>
      </c>
      <c r="N39" s="20">
        <v>100</v>
      </c>
      <c r="O39" s="20">
        <v>100</v>
      </c>
      <c r="P39" s="20">
        <v>100</v>
      </c>
      <c r="Q39" s="21">
        <v>100</v>
      </c>
      <c r="R39" s="22">
        <f t="shared" si="1"/>
        <v>1200</v>
      </c>
    </row>
    <row r="40" spans="2:18" ht="18.5" thickBot="1" x14ac:dyDescent="0.6">
      <c r="B40" s="101"/>
      <c r="C40" s="42"/>
      <c r="D40" s="48"/>
      <c r="E40" s="41" t="s">
        <v>22</v>
      </c>
      <c r="F40" s="10">
        <v>77</v>
      </c>
      <c r="G40" s="18">
        <v>77</v>
      </c>
      <c r="H40" s="18">
        <v>77</v>
      </c>
      <c r="I40" s="18">
        <v>77</v>
      </c>
      <c r="J40" s="18">
        <v>77</v>
      </c>
      <c r="K40" s="18">
        <v>77</v>
      </c>
      <c r="L40" s="18">
        <v>77</v>
      </c>
      <c r="M40" s="18">
        <v>77</v>
      </c>
      <c r="N40" s="18">
        <v>77</v>
      </c>
      <c r="O40" s="18">
        <v>77</v>
      </c>
      <c r="P40" s="18">
        <v>77</v>
      </c>
      <c r="Q40" s="15">
        <v>77</v>
      </c>
      <c r="R40" s="8">
        <f t="shared" si="1"/>
        <v>924</v>
      </c>
    </row>
    <row r="41" spans="2:18" ht="18.5" thickBot="1" x14ac:dyDescent="0.6">
      <c r="B41" s="101"/>
      <c r="C41" s="48"/>
      <c r="D41" s="41" t="s">
        <v>23</v>
      </c>
      <c r="E41" s="41"/>
      <c r="F41" s="60">
        <f>F37+F38+F39+F40</f>
        <v>596</v>
      </c>
      <c r="G41" s="61">
        <f t="shared" ref="G41:Q41" si="11">G37+G38+G39+G40</f>
        <v>596</v>
      </c>
      <c r="H41" s="61">
        <f t="shared" si="11"/>
        <v>596</v>
      </c>
      <c r="I41" s="61">
        <f t="shared" si="11"/>
        <v>596</v>
      </c>
      <c r="J41" s="61">
        <f t="shared" si="11"/>
        <v>596</v>
      </c>
      <c r="K41" s="61">
        <f t="shared" si="11"/>
        <v>596</v>
      </c>
      <c r="L41" s="61">
        <f t="shared" si="11"/>
        <v>596</v>
      </c>
      <c r="M41" s="61">
        <f t="shared" si="11"/>
        <v>596</v>
      </c>
      <c r="N41" s="61">
        <f t="shared" si="11"/>
        <v>596</v>
      </c>
      <c r="O41" s="61">
        <f t="shared" si="11"/>
        <v>596</v>
      </c>
      <c r="P41" s="61">
        <f t="shared" si="11"/>
        <v>596</v>
      </c>
      <c r="Q41" s="62">
        <f t="shared" si="11"/>
        <v>596</v>
      </c>
      <c r="R41" s="64">
        <f t="shared" si="1"/>
        <v>7152</v>
      </c>
    </row>
    <row r="42" spans="2:18" x14ac:dyDescent="0.55000000000000004">
      <c r="B42" s="101"/>
      <c r="C42" s="42"/>
      <c r="D42" s="1"/>
      <c r="E42" s="39" t="s">
        <v>24</v>
      </c>
      <c r="F42" s="11"/>
      <c r="G42" s="16"/>
      <c r="H42" s="16"/>
      <c r="I42" s="16"/>
      <c r="J42" s="16"/>
      <c r="K42" s="16"/>
      <c r="L42" s="16"/>
      <c r="M42" s="16"/>
      <c r="N42" s="16"/>
      <c r="O42" s="16"/>
      <c r="P42" s="16"/>
      <c r="Q42" s="13"/>
      <c r="R42" s="9">
        <f t="shared" si="1"/>
        <v>0</v>
      </c>
    </row>
    <row r="43" spans="2:18" x14ac:dyDescent="0.55000000000000004">
      <c r="B43" s="101"/>
      <c r="C43" s="42"/>
      <c r="D43" s="23"/>
      <c r="E43" s="40" t="s">
        <v>26</v>
      </c>
      <c r="F43" s="19"/>
      <c r="G43" s="20"/>
      <c r="H43" s="20"/>
      <c r="I43" s="20"/>
      <c r="J43" s="20"/>
      <c r="K43" s="20"/>
      <c r="L43" s="20"/>
      <c r="M43" s="20"/>
      <c r="N43" s="20"/>
      <c r="O43" s="20"/>
      <c r="P43" s="20"/>
      <c r="Q43" s="21"/>
      <c r="R43" s="22">
        <f t="shared" si="1"/>
        <v>0</v>
      </c>
    </row>
    <row r="44" spans="2:18" ht="18.5" thickBot="1" x14ac:dyDescent="0.6">
      <c r="B44" s="101"/>
      <c r="C44" s="42"/>
      <c r="D44" s="3"/>
      <c r="E44" s="41" t="s">
        <v>41</v>
      </c>
      <c r="F44" s="10"/>
      <c r="G44" s="18"/>
      <c r="H44" s="18"/>
      <c r="I44" s="18"/>
      <c r="J44" s="18"/>
      <c r="K44" s="18"/>
      <c r="L44" s="18"/>
      <c r="M44" s="18"/>
      <c r="N44" s="18"/>
      <c r="O44" s="18"/>
      <c r="P44" s="18"/>
      <c r="Q44" s="15"/>
      <c r="R44" s="8">
        <f t="shared" si="1"/>
        <v>0</v>
      </c>
    </row>
    <row r="45" spans="2:18" ht="18.5" thickBot="1" x14ac:dyDescent="0.6">
      <c r="B45" s="101"/>
      <c r="C45" s="48"/>
      <c r="D45" s="41" t="s">
        <v>28</v>
      </c>
      <c r="E45" s="41"/>
      <c r="F45" s="60">
        <f>F42+F43+F44</f>
        <v>0</v>
      </c>
      <c r="G45" s="61">
        <f t="shared" ref="G45:Q45" si="12">G42+G43+G44</f>
        <v>0</v>
      </c>
      <c r="H45" s="61">
        <f t="shared" si="12"/>
        <v>0</v>
      </c>
      <c r="I45" s="61">
        <f t="shared" si="12"/>
        <v>0</v>
      </c>
      <c r="J45" s="61">
        <f t="shared" si="12"/>
        <v>0</v>
      </c>
      <c r="K45" s="61">
        <f t="shared" si="12"/>
        <v>0</v>
      </c>
      <c r="L45" s="61">
        <f t="shared" si="12"/>
        <v>0</v>
      </c>
      <c r="M45" s="61">
        <f t="shared" si="12"/>
        <v>0</v>
      </c>
      <c r="N45" s="61">
        <f t="shared" si="12"/>
        <v>0</v>
      </c>
      <c r="O45" s="61">
        <f t="shared" si="12"/>
        <v>0</v>
      </c>
      <c r="P45" s="61">
        <f t="shared" si="12"/>
        <v>0</v>
      </c>
      <c r="Q45" s="62">
        <f t="shared" si="12"/>
        <v>0</v>
      </c>
      <c r="R45" s="64">
        <f t="shared" si="1"/>
        <v>0</v>
      </c>
    </row>
    <row r="46" spans="2:18" ht="18.5" thickBot="1" x14ac:dyDescent="0.6">
      <c r="B46" s="92"/>
      <c r="C46" s="93" t="s">
        <v>50</v>
      </c>
      <c r="D46" s="94"/>
      <c r="E46" s="95"/>
      <c r="F46" s="96">
        <f>F45-F41</f>
        <v>-596</v>
      </c>
      <c r="G46" s="97">
        <f t="shared" ref="G46:Q46" si="13">G45-G41</f>
        <v>-596</v>
      </c>
      <c r="H46" s="97">
        <f t="shared" si="13"/>
        <v>-596</v>
      </c>
      <c r="I46" s="97">
        <f t="shared" si="13"/>
        <v>-596</v>
      </c>
      <c r="J46" s="97">
        <f t="shared" si="13"/>
        <v>-596</v>
      </c>
      <c r="K46" s="97">
        <f t="shared" si="13"/>
        <v>-596</v>
      </c>
      <c r="L46" s="97">
        <f t="shared" si="13"/>
        <v>-596</v>
      </c>
      <c r="M46" s="97">
        <f t="shared" si="13"/>
        <v>-596</v>
      </c>
      <c r="N46" s="97">
        <f t="shared" si="13"/>
        <v>-596</v>
      </c>
      <c r="O46" s="97">
        <f t="shared" si="13"/>
        <v>-596</v>
      </c>
      <c r="P46" s="97">
        <f t="shared" si="13"/>
        <v>-596</v>
      </c>
      <c r="Q46" s="98">
        <f t="shared" si="13"/>
        <v>-596</v>
      </c>
      <c r="R46" s="99">
        <f t="shared" si="1"/>
        <v>-7152</v>
      </c>
    </row>
    <row r="47" spans="2:18" ht="18.5" thickBot="1" x14ac:dyDescent="0.6">
      <c r="B47" s="45" t="s">
        <v>55</v>
      </c>
      <c r="C47" s="38"/>
      <c r="D47" s="28"/>
      <c r="E47" s="38"/>
      <c r="F47" s="57">
        <f>F36+F46</f>
        <v>-762</v>
      </c>
      <c r="G47" s="58">
        <f t="shared" ref="G47:Q47" si="14">G36+G46</f>
        <v>-2711</v>
      </c>
      <c r="H47" s="58">
        <f t="shared" si="14"/>
        <v>-3629</v>
      </c>
      <c r="I47" s="58">
        <f t="shared" si="14"/>
        <v>-3112</v>
      </c>
      <c r="J47" s="58">
        <f t="shared" si="14"/>
        <v>-3107</v>
      </c>
      <c r="K47" s="58">
        <f t="shared" si="14"/>
        <v>-3157</v>
      </c>
      <c r="L47" s="58">
        <f t="shared" si="14"/>
        <v>-3167</v>
      </c>
      <c r="M47" s="58">
        <f t="shared" si="14"/>
        <v>-4957</v>
      </c>
      <c r="N47" s="58">
        <f t="shared" si="14"/>
        <v>-3105</v>
      </c>
      <c r="O47" s="58">
        <f t="shared" si="14"/>
        <v>-3076</v>
      </c>
      <c r="P47" s="58">
        <f t="shared" si="14"/>
        <v>-3106</v>
      </c>
      <c r="Q47" s="59">
        <f t="shared" si="14"/>
        <v>-3132</v>
      </c>
      <c r="R47" s="63">
        <f t="shared" si="1"/>
        <v>-37021</v>
      </c>
    </row>
    <row r="48" spans="2:18" ht="18.5" thickBot="1" x14ac:dyDescent="0.6">
      <c r="B48" s="49" t="s">
        <v>35</v>
      </c>
      <c r="C48" s="29"/>
      <c r="D48" s="29"/>
      <c r="E48" s="44"/>
      <c r="F48" s="60">
        <f t="shared" ref="F48:Q48" si="15">F3+F47</f>
        <v>3084</v>
      </c>
      <c r="G48" s="61">
        <f t="shared" si="15"/>
        <v>373</v>
      </c>
      <c r="H48" s="61">
        <f t="shared" si="15"/>
        <v>-3256</v>
      </c>
      <c r="I48" s="61">
        <f t="shared" si="15"/>
        <v>-6368</v>
      </c>
      <c r="J48" s="61">
        <f t="shared" si="15"/>
        <v>-9475</v>
      </c>
      <c r="K48" s="61">
        <f t="shared" si="15"/>
        <v>-12632</v>
      </c>
      <c r="L48" s="61">
        <f t="shared" si="15"/>
        <v>-15799</v>
      </c>
      <c r="M48" s="61">
        <f t="shared" si="15"/>
        <v>-20756</v>
      </c>
      <c r="N48" s="61">
        <f t="shared" si="15"/>
        <v>-23861</v>
      </c>
      <c r="O48" s="61">
        <f t="shared" si="15"/>
        <v>-26937</v>
      </c>
      <c r="P48" s="61">
        <f t="shared" si="15"/>
        <v>-30043</v>
      </c>
      <c r="Q48" s="62">
        <f t="shared" si="15"/>
        <v>-33175</v>
      </c>
      <c r="R48" s="30"/>
    </row>
    <row r="49" spans="6:17" x14ac:dyDescent="0.55000000000000004">
      <c r="F49" s="5"/>
      <c r="G49" s="5"/>
      <c r="H49" s="5"/>
      <c r="I49" s="5"/>
      <c r="J49" s="5"/>
      <c r="K49" s="5"/>
      <c r="L49" s="5"/>
      <c r="M49" s="5"/>
      <c r="N49" s="5"/>
      <c r="O49" s="5"/>
      <c r="P49" s="5"/>
      <c r="Q49" s="5"/>
    </row>
  </sheetData>
  <phoneticPr fontId="2"/>
  <conditionalFormatting sqref="F48:Q48">
    <cfRule type="cellIs" dxfId="2" priority="1" operator="lessThan">
      <formula>0</formula>
    </cfRule>
  </conditionalFormatting>
  <pageMargins left="0.7" right="0.7" top="0.75" bottom="0.75" header="0.3" footer="0.3"/>
  <pageSetup paperSize="8"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D9298-CE28-4120-A532-83A9CF04BD2D}">
  <sheetPr>
    <pageSetUpPr fitToPage="1"/>
  </sheetPr>
  <dimension ref="B1:R49"/>
  <sheetViews>
    <sheetView showGridLines="0" view="pageBreakPreview" zoomScale="60" zoomScaleNormal="100" workbookViewId="0">
      <selection activeCell="F31" sqref="F31"/>
    </sheetView>
  </sheetViews>
  <sheetFormatPr defaultRowHeight="18" x14ac:dyDescent="0.55000000000000004"/>
  <cols>
    <col min="2" max="2" width="1.83203125" customWidth="1"/>
    <col min="3" max="3" width="2.08203125" customWidth="1"/>
    <col min="4" max="4" width="2.33203125" customWidth="1"/>
    <col min="5" max="5" width="28.6640625" customWidth="1"/>
    <col min="6" max="17" width="11.4140625" customWidth="1"/>
    <col min="18" max="18" width="16.9140625" customWidth="1"/>
  </cols>
  <sheetData>
    <row r="1" spans="2:18" ht="41.25" customHeight="1" thickBot="1" x14ac:dyDescent="0.6">
      <c r="B1" s="31" t="s">
        <v>61</v>
      </c>
      <c r="G1" s="33" t="s">
        <v>62</v>
      </c>
      <c r="H1" s="32"/>
      <c r="I1" s="32"/>
      <c r="J1" s="32"/>
      <c r="K1" s="32"/>
      <c r="L1" s="32"/>
      <c r="M1" s="32"/>
      <c r="N1" s="32"/>
      <c r="R1" t="s">
        <v>59</v>
      </c>
    </row>
    <row r="2" spans="2:18" ht="33" customHeight="1" thickBot="1" x14ac:dyDescent="0.6">
      <c r="B2" s="1"/>
      <c r="C2" s="2"/>
      <c r="D2" s="2"/>
      <c r="E2" s="2"/>
      <c r="F2" s="34" t="s">
        <v>0</v>
      </c>
      <c r="G2" s="35" t="s">
        <v>1</v>
      </c>
      <c r="H2" s="35" t="s">
        <v>2</v>
      </c>
      <c r="I2" s="35" t="s">
        <v>3</v>
      </c>
      <c r="J2" s="35" t="s">
        <v>4</v>
      </c>
      <c r="K2" s="35" t="s">
        <v>5</v>
      </c>
      <c r="L2" s="35" t="s">
        <v>6</v>
      </c>
      <c r="M2" s="35" t="s">
        <v>7</v>
      </c>
      <c r="N2" s="35" t="s">
        <v>8</v>
      </c>
      <c r="O2" s="35" t="s">
        <v>9</v>
      </c>
      <c r="P2" s="35" t="s">
        <v>10</v>
      </c>
      <c r="Q2" s="36" t="s">
        <v>11</v>
      </c>
      <c r="R2" s="37" t="s">
        <v>57</v>
      </c>
    </row>
    <row r="3" spans="2:18" ht="32.25" customHeight="1" thickBot="1" x14ac:dyDescent="0.6">
      <c r="B3" s="45" t="s">
        <v>37</v>
      </c>
      <c r="C3" s="28"/>
      <c r="D3" s="38"/>
      <c r="E3" s="38"/>
      <c r="F3" s="102">
        <v>3846</v>
      </c>
      <c r="G3" s="58">
        <f t="shared" ref="G3:Q3" si="0">F48</f>
        <v>734</v>
      </c>
      <c r="H3" s="58">
        <f t="shared" si="0"/>
        <v>-5227</v>
      </c>
      <c r="I3" s="58">
        <f t="shared" si="0"/>
        <v>-8356</v>
      </c>
      <c r="J3" s="58">
        <f t="shared" si="0"/>
        <v>-11468</v>
      </c>
      <c r="K3" s="58">
        <f t="shared" si="0"/>
        <v>-14575</v>
      </c>
      <c r="L3" s="58">
        <f t="shared" si="0"/>
        <v>-17732</v>
      </c>
      <c r="M3" s="58">
        <f t="shared" si="0"/>
        <v>-20899</v>
      </c>
      <c r="N3" s="58">
        <f t="shared" si="0"/>
        <v>-25856</v>
      </c>
      <c r="O3" s="58">
        <f t="shared" si="0"/>
        <v>-28961</v>
      </c>
      <c r="P3" s="58">
        <f t="shared" si="0"/>
        <v>-32037</v>
      </c>
      <c r="Q3" s="59">
        <f t="shared" si="0"/>
        <v>-35143</v>
      </c>
      <c r="R3" s="4"/>
    </row>
    <row r="4" spans="2:18" ht="24.75" customHeight="1" x14ac:dyDescent="0.55000000000000004">
      <c r="B4" s="76"/>
      <c r="C4" s="6"/>
      <c r="D4" s="50"/>
      <c r="E4" s="39" t="s">
        <v>12</v>
      </c>
      <c r="F4" s="11"/>
      <c r="G4" s="16"/>
      <c r="H4" s="16"/>
      <c r="I4" s="16"/>
      <c r="J4" s="16"/>
      <c r="K4" s="16"/>
      <c r="L4" s="16"/>
      <c r="M4" s="16"/>
      <c r="N4" s="16"/>
      <c r="O4" s="16"/>
      <c r="P4" s="16"/>
      <c r="Q4" s="13"/>
      <c r="R4" s="9">
        <f>SUM(F4:Q4)</f>
        <v>0</v>
      </c>
    </row>
    <row r="5" spans="2:18" ht="24.75" customHeight="1" x14ac:dyDescent="0.55000000000000004">
      <c r="B5" s="76"/>
      <c r="C5" s="6"/>
      <c r="D5" s="51"/>
      <c r="E5" s="40" t="s">
        <v>15</v>
      </c>
      <c r="F5" s="19"/>
      <c r="G5" s="20"/>
      <c r="H5" s="20"/>
      <c r="I5" s="20"/>
      <c r="J5" s="20"/>
      <c r="K5" s="20"/>
      <c r="L5" s="20"/>
      <c r="M5" s="20"/>
      <c r="N5" s="20"/>
      <c r="O5" s="20"/>
      <c r="P5" s="20"/>
      <c r="Q5" s="21"/>
      <c r="R5" s="22">
        <f t="shared" ref="R5:R47" si="1">SUM(F5:Q5)</f>
        <v>0</v>
      </c>
    </row>
    <row r="6" spans="2:18" ht="24.75" customHeight="1" x14ac:dyDescent="0.55000000000000004">
      <c r="B6" s="76"/>
      <c r="C6" s="6"/>
      <c r="D6" s="51"/>
      <c r="E6" s="40" t="s">
        <v>51</v>
      </c>
      <c r="F6" s="19"/>
      <c r="G6" s="20"/>
      <c r="H6" s="20"/>
      <c r="I6" s="20"/>
      <c r="J6" s="20"/>
      <c r="K6" s="20"/>
      <c r="L6" s="20"/>
      <c r="M6" s="20"/>
      <c r="N6" s="20"/>
      <c r="O6" s="20"/>
      <c r="P6" s="20"/>
      <c r="Q6" s="21"/>
      <c r="R6" s="22">
        <f t="shared" si="1"/>
        <v>0</v>
      </c>
    </row>
    <row r="7" spans="2:18" ht="24.75" customHeight="1" thickBot="1" x14ac:dyDescent="0.6">
      <c r="B7" s="76"/>
      <c r="C7" s="6"/>
      <c r="D7" s="46"/>
      <c r="E7" s="41" t="s">
        <v>53</v>
      </c>
      <c r="F7" s="10"/>
      <c r="G7" s="18"/>
      <c r="H7" s="18"/>
      <c r="I7" s="18"/>
      <c r="J7" s="18"/>
      <c r="K7" s="18"/>
      <c r="L7" s="18"/>
      <c r="M7" s="18"/>
      <c r="N7" s="18"/>
      <c r="O7" s="18"/>
      <c r="P7" s="18"/>
      <c r="Q7" s="15"/>
      <c r="R7" s="8">
        <f t="shared" si="1"/>
        <v>0</v>
      </c>
    </row>
    <row r="8" spans="2:18" ht="24.75" customHeight="1" thickBot="1" x14ac:dyDescent="0.6">
      <c r="B8" s="76"/>
      <c r="C8" s="46"/>
      <c r="D8" s="41" t="s">
        <v>36</v>
      </c>
      <c r="E8" s="41"/>
      <c r="F8" s="60">
        <f>SUM(F4:F7)</f>
        <v>0</v>
      </c>
      <c r="G8" s="61">
        <f t="shared" ref="G8:Q8" si="2">SUM(G4:G7)</f>
        <v>0</v>
      </c>
      <c r="H8" s="61">
        <f t="shared" si="2"/>
        <v>0</v>
      </c>
      <c r="I8" s="61">
        <f t="shared" si="2"/>
        <v>0</v>
      </c>
      <c r="J8" s="61">
        <f t="shared" si="2"/>
        <v>0</v>
      </c>
      <c r="K8" s="61">
        <f t="shared" si="2"/>
        <v>0</v>
      </c>
      <c r="L8" s="61">
        <f t="shared" si="2"/>
        <v>0</v>
      </c>
      <c r="M8" s="61">
        <f t="shared" si="2"/>
        <v>0</v>
      </c>
      <c r="N8" s="61">
        <f t="shared" si="2"/>
        <v>0</v>
      </c>
      <c r="O8" s="61">
        <f t="shared" si="2"/>
        <v>0</v>
      </c>
      <c r="P8" s="61">
        <f t="shared" si="2"/>
        <v>0</v>
      </c>
      <c r="Q8" s="62">
        <f t="shared" si="2"/>
        <v>0</v>
      </c>
      <c r="R8" s="64">
        <f t="shared" si="1"/>
        <v>0</v>
      </c>
    </row>
    <row r="9" spans="2:18" ht="24.75" customHeight="1" x14ac:dyDescent="0.55000000000000004">
      <c r="B9" s="76"/>
      <c r="C9" s="47"/>
      <c r="D9" s="52"/>
      <c r="E9" s="42" t="s">
        <v>13</v>
      </c>
      <c r="F9" s="12"/>
      <c r="G9" s="17"/>
      <c r="H9" s="17"/>
      <c r="I9" s="17"/>
      <c r="J9" s="17"/>
      <c r="K9" s="17"/>
      <c r="L9" s="17"/>
      <c r="M9" s="17"/>
      <c r="N9" s="17"/>
      <c r="O9" s="17"/>
      <c r="P9" s="17"/>
      <c r="Q9" s="14"/>
      <c r="R9" s="7">
        <f t="shared" si="1"/>
        <v>0</v>
      </c>
    </row>
    <row r="10" spans="2:18" ht="24.75" customHeight="1" x14ac:dyDescent="0.55000000000000004">
      <c r="B10" s="76"/>
      <c r="C10" s="47"/>
      <c r="D10" s="51"/>
      <c r="E10" s="40" t="s">
        <v>14</v>
      </c>
      <c r="F10" s="19"/>
      <c r="G10" s="20"/>
      <c r="H10" s="20"/>
      <c r="I10" s="20"/>
      <c r="J10" s="20"/>
      <c r="K10" s="20"/>
      <c r="L10" s="20"/>
      <c r="M10" s="20"/>
      <c r="N10" s="20"/>
      <c r="O10" s="20"/>
      <c r="P10" s="20"/>
      <c r="Q10" s="21"/>
      <c r="R10" s="22">
        <f t="shared" si="1"/>
        <v>0</v>
      </c>
    </row>
    <row r="11" spans="2:18" ht="24.75" customHeight="1" thickBot="1" x14ac:dyDescent="0.6">
      <c r="B11" s="76"/>
      <c r="C11" s="47"/>
      <c r="D11" s="46"/>
      <c r="E11" s="41" t="s">
        <v>52</v>
      </c>
      <c r="F11" s="10"/>
      <c r="G11" s="18"/>
      <c r="H11" s="18"/>
      <c r="I11" s="18"/>
      <c r="J11" s="18"/>
      <c r="K11" s="18"/>
      <c r="L11" s="18"/>
      <c r="M11" s="18"/>
      <c r="N11" s="18"/>
      <c r="O11" s="18"/>
      <c r="P11" s="18"/>
      <c r="Q11" s="15"/>
      <c r="R11" s="8">
        <f t="shared" si="1"/>
        <v>0</v>
      </c>
    </row>
    <row r="12" spans="2:18" ht="30" customHeight="1" thickBot="1" x14ac:dyDescent="0.6">
      <c r="B12" s="76"/>
      <c r="C12" s="46"/>
      <c r="D12" s="41" t="s">
        <v>16</v>
      </c>
      <c r="E12" s="41"/>
      <c r="F12" s="65">
        <f>F9+F10+F11</f>
        <v>0</v>
      </c>
      <c r="G12" s="66">
        <f t="shared" ref="G12:Q12" si="3">G9+G10+G11</f>
        <v>0</v>
      </c>
      <c r="H12" s="66">
        <f t="shared" si="3"/>
        <v>0</v>
      </c>
      <c r="I12" s="66">
        <f t="shared" si="3"/>
        <v>0</v>
      </c>
      <c r="J12" s="66">
        <f t="shared" si="3"/>
        <v>0</v>
      </c>
      <c r="K12" s="66">
        <f t="shared" si="3"/>
        <v>0</v>
      </c>
      <c r="L12" s="66">
        <f t="shared" si="3"/>
        <v>0</v>
      </c>
      <c r="M12" s="66">
        <f t="shared" si="3"/>
        <v>0</v>
      </c>
      <c r="N12" s="66">
        <f t="shared" si="3"/>
        <v>0</v>
      </c>
      <c r="O12" s="66">
        <f t="shared" si="3"/>
        <v>0</v>
      </c>
      <c r="P12" s="66">
        <f t="shared" si="3"/>
        <v>0</v>
      </c>
      <c r="Q12" s="67">
        <f t="shared" si="3"/>
        <v>0</v>
      </c>
      <c r="R12" s="68">
        <f t="shared" si="1"/>
        <v>0</v>
      </c>
    </row>
    <row r="13" spans="2:18" ht="24.75" customHeight="1" x14ac:dyDescent="0.55000000000000004">
      <c r="B13" s="76"/>
      <c r="C13" s="47"/>
      <c r="D13" s="52"/>
      <c r="E13" s="42" t="s">
        <v>38</v>
      </c>
      <c r="F13" s="11"/>
      <c r="G13" s="16"/>
      <c r="H13" s="16"/>
      <c r="I13" s="16"/>
      <c r="J13" s="16"/>
      <c r="K13" s="16"/>
      <c r="L13" s="16"/>
      <c r="M13" s="16"/>
      <c r="N13" s="16"/>
      <c r="O13" s="16"/>
      <c r="P13" s="16"/>
      <c r="Q13" s="13"/>
      <c r="R13" s="9">
        <f t="shared" si="1"/>
        <v>0</v>
      </c>
    </row>
    <row r="14" spans="2:18" ht="24.75" customHeight="1" thickBot="1" x14ac:dyDescent="0.6">
      <c r="B14" s="76"/>
      <c r="C14" s="47"/>
      <c r="D14" s="53"/>
      <c r="E14" s="43" t="s">
        <v>42</v>
      </c>
      <c r="F14" s="24"/>
      <c r="G14" s="25"/>
      <c r="H14" s="25"/>
      <c r="I14" s="25"/>
      <c r="J14" s="25"/>
      <c r="K14" s="25"/>
      <c r="L14" s="25"/>
      <c r="M14" s="25"/>
      <c r="N14" s="25"/>
      <c r="O14" s="25"/>
      <c r="P14" s="25"/>
      <c r="Q14" s="26"/>
      <c r="R14" s="27">
        <f t="shared" si="1"/>
        <v>0</v>
      </c>
    </row>
    <row r="15" spans="2:18" ht="30.75" customHeight="1" thickBot="1" x14ac:dyDescent="0.6">
      <c r="B15" s="76"/>
      <c r="C15" s="46"/>
      <c r="D15" s="41" t="s">
        <v>43</v>
      </c>
      <c r="E15" s="41"/>
      <c r="F15" s="65">
        <f>F13+F14</f>
        <v>0</v>
      </c>
      <c r="G15" s="66">
        <f t="shared" ref="G15:Q15" si="4">G13+G14</f>
        <v>0</v>
      </c>
      <c r="H15" s="66">
        <f t="shared" si="4"/>
        <v>0</v>
      </c>
      <c r="I15" s="66">
        <f t="shared" si="4"/>
        <v>0</v>
      </c>
      <c r="J15" s="66">
        <f t="shared" si="4"/>
        <v>0</v>
      </c>
      <c r="K15" s="66">
        <f t="shared" si="4"/>
        <v>0</v>
      </c>
      <c r="L15" s="66">
        <f t="shared" si="4"/>
        <v>0</v>
      </c>
      <c r="M15" s="66">
        <f t="shared" si="4"/>
        <v>0</v>
      </c>
      <c r="N15" s="66">
        <f t="shared" si="4"/>
        <v>0</v>
      </c>
      <c r="O15" s="66">
        <f t="shared" si="4"/>
        <v>0</v>
      </c>
      <c r="P15" s="66">
        <f t="shared" si="4"/>
        <v>0</v>
      </c>
      <c r="Q15" s="67">
        <f t="shared" si="4"/>
        <v>0</v>
      </c>
      <c r="R15" s="68">
        <f t="shared" si="1"/>
        <v>0</v>
      </c>
    </row>
    <row r="16" spans="2:18" ht="24.75" customHeight="1" x14ac:dyDescent="0.55000000000000004">
      <c r="B16" s="76"/>
      <c r="C16" s="47"/>
      <c r="D16" s="50"/>
      <c r="E16" s="39" t="s">
        <v>17</v>
      </c>
      <c r="F16" s="11">
        <v>1640</v>
      </c>
      <c r="G16" s="16">
        <v>1640</v>
      </c>
      <c r="H16" s="16">
        <v>1640</v>
      </c>
      <c r="I16" s="16">
        <v>1640</v>
      </c>
      <c r="J16" s="16">
        <v>1640</v>
      </c>
      <c r="K16" s="16">
        <v>1640</v>
      </c>
      <c r="L16" s="16">
        <v>1640</v>
      </c>
      <c r="M16" s="16">
        <v>1640</v>
      </c>
      <c r="N16" s="16">
        <v>1640</v>
      </c>
      <c r="O16" s="16">
        <v>1640</v>
      </c>
      <c r="P16" s="16">
        <v>1640</v>
      </c>
      <c r="Q16" s="13">
        <v>1640</v>
      </c>
      <c r="R16" s="9">
        <f t="shared" si="1"/>
        <v>19680</v>
      </c>
    </row>
    <row r="17" spans="2:18" ht="24.75" customHeight="1" x14ac:dyDescent="0.55000000000000004">
      <c r="B17" s="76"/>
      <c r="C17" s="47"/>
      <c r="D17" s="51"/>
      <c r="E17" s="40" t="s">
        <v>56</v>
      </c>
      <c r="F17" s="19"/>
      <c r="G17" s="20"/>
      <c r="H17" s="20"/>
      <c r="I17" s="20"/>
      <c r="J17" s="20"/>
      <c r="K17" s="20"/>
      <c r="L17" s="20"/>
      <c r="M17" s="20"/>
      <c r="N17" s="20"/>
      <c r="O17" s="20"/>
      <c r="P17" s="20"/>
      <c r="Q17" s="21"/>
      <c r="R17" s="22">
        <f t="shared" si="1"/>
        <v>0</v>
      </c>
    </row>
    <row r="18" spans="2:18" ht="24.75" customHeight="1" x14ac:dyDescent="0.55000000000000004">
      <c r="B18" s="76"/>
      <c r="C18" s="47"/>
      <c r="D18" s="51"/>
      <c r="E18" s="40" t="s">
        <v>18</v>
      </c>
      <c r="F18" s="19">
        <v>250</v>
      </c>
      <c r="G18" s="20">
        <v>250</v>
      </c>
      <c r="H18" s="20">
        <v>250</v>
      </c>
      <c r="I18" s="20">
        <v>250</v>
      </c>
      <c r="J18" s="20">
        <v>250</v>
      </c>
      <c r="K18" s="20">
        <v>250</v>
      </c>
      <c r="L18" s="20">
        <v>250</v>
      </c>
      <c r="M18" s="20">
        <v>250</v>
      </c>
      <c r="N18" s="20">
        <v>250</v>
      </c>
      <c r="O18" s="20">
        <v>250</v>
      </c>
      <c r="P18" s="20">
        <v>250</v>
      </c>
      <c r="Q18" s="21">
        <v>250</v>
      </c>
      <c r="R18" s="22">
        <f t="shared" si="1"/>
        <v>3000</v>
      </c>
    </row>
    <row r="19" spans="2:18" ht="24.75" customHeight="1" x14ac:dyDescent="0.55000000000000004">
      <c r="B19" s="76"/>
      <c r="C19" s="47"/>
      <c r="D19" s="51"/>
      <c r="E19" s="40" t="s">
        <v>19</v>
      </c>
      <c r="F19" s="19">
        <v>272</v>
      </c>
      <c r="G19" s="20">
        <v>272</v>
      </c>
      <c r="H19" s="20">
        <v>272</v>
      </c>
      <c r="I19" s="20">
        <v>272</v>
      </c>
      <c r="J19" s="20">
        <v>272</v>
      </c>
      <c r="K19" s="20">
        <v>272</v>
      </c>
      <c r="L19" s="20">
        <v>272</v>
      </c>
      <c r="M19" s="20">
        <v>272</v>
      </c>
      <c r="N19" s="20">
        <v>272</v>
      </c>
      <c r="O19" s="20">
        <v>272</v>
      </c>
      <c r="P19" s="20">
        <v>272</v>
      </c>
      <c r="Q19" s="21">
        <v>272</v>
      </c>
      <c r="R19" s="22">
        <f t="shared" si="1"/>
        <v>3264</v>
      </c>
    </row>
    <row r="20" spans="2:18" ht="24.75" customHeight="1" x14ac:dyDescent="0.55000000000000004">
      <c r="B20" s="76"/>
      <c r="C20" s="47"/>
      <c r="D20" s="51"/>
      <c r="E20" s="40" t="s">
        <v>20</v>
      </c>
      <c r="F20" s="19">
        <v>143</v>
      </c>
      <c r="G20" s="20">
        <v>160</v>
      </c>
      <c r="H20" s="20">
        <v>160</v>
      </c>
      <c r="I20" s="20">
        <v>143</v>
      </c>
      <c r="J20" s="20">
        <v>138</v>
      </c>
      <c r="K20" s="20">
        <v>137</v>
      </c>
      <c r="L20" s="20">
        <v>198</v>
      </c>
      <c r="M20" s="20">
        <v>188</v>
      </c>
      <c r="N20" s="20">
        <v>164</v>
      </c>
      <c r="O20" s="20">
        <v>135</v>
      </c>
      <c r="P20" s="20">
        <v>165</v>
      </c>
      <c r="Q20" s="21">
        <v>191</v>
      </c>
      <c r="R20" s="22">
        <f t="shared" si="1"/>
        <v>1922</v>
      </c>
    </row>
    <row r="21" spans="2:18" ht="24.75" customHeight="1" x14ac:dyDescent="0.55000000000000004">
      <c r="B21" s="76"/>
      <c r="C21" s="47"/>
      <c r="D21" s="51"/>
      <c r="E21" s="40" t="s">
        <v>40</v>
      </c>
      <c r="F21" s="19"/>
      <c r="G21" s="20"/>
      <c r="H21" s="20"/>
      <c r="I21" s="20"/>
      <c r="J21" s="20"/>
      <c r="K21" s="20"/>
      <c r="L21" s="20"/>
      <c r="M21" s="20"/>
      <c r="N21" s="20"/>
      <c r="O21" s="20"/>
      <c r="P21" s="20"/>
      <c r="Q21" s="21"/>
      <c r="R21" s="22">
        <f t="shared" si="1"/>
        <v>0</v>
      </c>
    </row>
    <row r="22" spans="2:18" ht="24.75" customHeight="1" x14ac:dyDescent="0.55000000000000004">
      <c r="B22" s="76"/>
      <c r="C22" s="47"/>
      <c r="D22" s="51"/>
      <c r="E22" s="40" t="s">
        <v>21</v>
      </c>
      <c r="F22" s="19">
        <v>27</v>
      </c>
      <c r="G22" s="20">
        <v>287</v>
      </c>
      <c r="H22" s="20">
        <v>27</v>
      </c>
      <c r="I22" s="20">
        <v>27</v>
      </c>
      <c r="J22" s="20">
        <v>27</v>
      </c>
      <c r="K22" s="20">
        <v>78</v>
      </c>
      <c r="L22" s="20">
        <v>27</v>
      </c>
      <c r="M22" s="20">
        <v>27</v>
      </c>
      <c r="N22" s="20">
        <v>27</v>
      </c>
      <c r="O22" s="20">
        <v>27</v>
      </c>
      <c r="P22" s="20">
        <v>27</v>
      </c>
      <c r="Q22" s="21">
        <v>27</v>
      </c>
      <c r="R22" s="22">
        <f t="shared" si="1"/>
        <v>635</v>
      </c>
    </row>
    <row r="23" spans="2:18" ht="24.75" customHeight="1" x14ac:dyDescent="0.55000000000000004">
      <c r="B23" s="76"/>
      <c r="C23" s="47"/>
      <c r="D23" s="51"/>
      <c r="E23" s="40" t="s">
        <v>44</v>
      </c>
      <c r="F23" s="19">
        <v>74</v>
      </c>
      <c r="G23" s="20">
        <v>74</v>
      </c>
      <c r="H23" s="20">
        <v>74</v>
      </c>
      <c r="I23" s="20">
        <v>74</v>
      </c>
      <c r="J23" s="20">
        <v>74</v>
      </c>
      <c r="K23" s="20">
        <v>74</v>
      </c>
      <c r="L23" s="20">
        <v>74</v>
      </c>
      <c r="M23" s="20">
        <v>74</v>
      </c>
      <c r="N23" s="20">
        <v>74</v>
      </c>
      <c r="O23" s="20">
        <v>74</v>
      </c>
      <c r="P23" s="20">
        <v>74</v>
      </c>
      <c r="Q23" s="21">
        <v>74</v>
      </c>
      <c r="R23" s="22">
        <f t="shared" si="1"/>
        <v>888</v>
      </c>
    </row>
    <row r="24" spans="2:18" ht="24.75" customHeight="1" x14ac:dyDescent="0.55000000000000004">
      <c r="B24" s="76"/>
      <c r="C24" s="47"/>
      <c r="D24" s="51"/>
      <c r="E24" s="40" t="s">
        <v>58</v>
      </c>
      <c r="F24" s="19"/>
      <c r="G24" s="20">
        <v>2500</v>
      </c>
      <c r="H24" s="20"/>
      <c r="I24" s="20"/>
      <c r="J24" s="20"/>
      <c r="K24" s="20"/>
      <c r="L24" s="20"/>
      <c r="M24" s="20">
        <v>1800</v>
      </c>
      <c r="N24" s="20"/>
      <c r="O24" s="20"/>
      <c r="P24" s="20"/>
      <c r="Q24" s="21"/>
      <c r="R24" s="22">
        <f t="shared" si="1"/>
        <v>4300</v>
      </c>
    </row>
    <row r="25" spans="2:18" ht="24.75" customHeight="1" thickBot="1" x14ac:dyDescent="0.6">
      <c r="B25" s="76"/>
      <c r="C25" s="47"/>
      <c r="D25" s="46"/>
      <c r="E25" s="41" t="s">
        <v>54</v>
      </c>
      <c r="F25" s="10"/>
      <c r="G25" s="18">
        <v>72</v>
      </c>
      <c r="H25" s="18"/>
      <c r="I25" s="18"/>
      <c r="J25" s="18"/>
      <c r="K25" s="18"/>
      <c r="L25" s="18"/>
      <c r="M25" s="18"/>
      <c r="N25" s="18"/>
      <c r="O25" s="18"/>
      <c r="P25" s="18"/>
      <c r="Q25" s="15"/>
      <c r="R25" s="8">
        <f t="shared" si="1"/>
        <v>72</v>
      </c>
    </row>
    <row r="26" spans="2:18" ht="30" customHeight="1" thickBot="1" x14ac:dyDescent="0.6">
      <c r="B26" s="76"/>
      <c r="C26" s="46"/>
      <c r="D26" s="41" t="s">
        <v>46</v>
      </c>
      <c r="E26" s="41"/>
      <c r="F26" s="60">
        <f>SUM(F16:F24)</f>
        <v>2406</v>
      </c>
      <c r="G26" s="61">
        <f>SUM(G16:G25)</f>
        <v>5255</v>
      </c>
      <c r="H26" s="61">
        <f t="shared" ref="H26:Q26" si="5">SUM(H16:H24)</f>
        <v>2423</v>
      </c>
      <c r="I26" s="61">
        <f t="shared" si="5"/>
        <v>2406</v>
      </c>
      <c r="J26" s="61">
        <f t="shared" si="5"/>
        <v>2401</v>
      </c>
      <c r="K26" s="61">
        <f t="shared" si="5"/>
        <v>2451</v>
      </c>
      <c r="L26" s="61">
        <f t="shared" si="5"/>
        <v>2461</v>
      </c>
      <c r="M26" s="61">
        <f t="shared" si="5"/>
        <v>4251</v>
      </c>
      <c r="N26" s="61">
        <f t="shared" si="5"/>
        <v>2427</v>
      </c>
      <c r="O26" s="61">
        <f t="shared" si="5"/>
        <v>2398</v>
      </c>
      <c r="P26" s="61">
        <f t="shared" si="5"/>
        <v>2428</v>
      </c>
      <c r="Q26" s="62">
        <f t="shared" si="5"/>
        <v>2454</v>
      </c>
      <c r="R26" s="64">
        <f t="shared" si="1"/>
        <v>33761</v>
      </c>
    </row>
    <row r="27" spans="2:18" ht="30.75" customHeight="1" thickBot="1" x14ac:dyDescent="0.6">
      <c r="B27" s="69"/>
      <c r="C27" s="70" t="s">
        <v>48</v>
      </c>
      <c r="D27" s="71"/>
      <c r="E27" s="71"/>
      <c r="F27" s="72">
        <f>F8-F12-F15-F26</f>
        <v>-2406</v>
      </c>
      <c r="G27" s="73">
        <f t="shared" ref="G27:Q27" si="6">G8-G12-G15-G26</f>
        <v>-5255</v>
      </c>
      <c r="H27" s="73">
        <f t="shared" si="6"/>
        <v>-2423</v>
      </c>
      <c r="I27" s="73">
        <f t="shared" si="6"/>
        <v>-2406</v>
      </c>
      <c r="J27" s="73">
        <f t="shared" si="6"/>
        <v>-2401</v>
      </c>
      <c r="K27" s="73">
        <f t="shared" si="6"/>
        <v>-2451</v>
      </c>
      <c r="L27" s="73">
        <f t="shared" si="6"/>
        <v>-2461</v>
      </c>
      <c r="M27" s="73">
        <f t="shared" si="6"/>
        <v>-4251</v>
      </c>
      <c r="N27" s="73">
        <f t="shared" si="6"/>
        <v>-2427</v>
      </c>
      <c r="O27" s="73">
        <f t="shared" si="6"/>
        <v>-2398</v>
      </c>
      <c r="P27" s="73">
        <f t="shared" si="6"/>
        <v>-2428</v>
      </c>
      <c r="Q27" s="74">
        <f t="shared" si="6"/>
        <v>-2454</v>
      </c>
      <c r="R27" s="75">
        <f t="shared" si="1"/>
        <v>-33761</v>
      </c>
    </row>
    <row r="28" spans="2:18" ht="24.75" customHeight="1" x14ac:dyDescent="0.55000000000000004">
      <c r="B28" s="77"/>
      <c r="C28" s="39"/>
      <c r="D28" s="54"/>
      <c r="E28" s="39" t="s">
        <v>32</v>
      </c>
      <c r="F28" s="11"/>
      <c r="G28" s="16"/>
      <c r="H28" s="16"/>
      <c r="I28" s="16"/>
      <c r="J28" s="16"/>
      <c r="K28" s="16"/>
      <c r="L28" s="16"/>
      <c r="M28" s="16"/>
      <c r="N28" s="16"/>
      <c r="O28" s="16"/>
      <c r="P28" s="16"/>
      <c r="Q28" s="13"/>
      <c r="R28" s="9">
        <f t="shared" si="1"/>
        <v>0</v>
      </c>
    </row>
    <row r="29" spans="2:18" ht="24.75" customHeight="1" x14ac:dyDescent="0.55000000000000004">
      <c r="B29" s="78"/>
      <c r="C29" s="42"/>
      <c r="D29" s="55"/>
      <c r="E29" s="40" t="s">
        <v>33</v>
      </c>
      <c r="F29" s="19"/>
      <c r="G29" s="20"/>
      <c r="H29" s="20"/>
      <c r="I29" s="20"/>
      <c r="J29" s="20"/>
      <c r="K29" s="20"/>
      <c r="L29" s="20"/>
      <c r="M29" s="20"/>
      <c r="N29" s="20"/>
      <c r="O29" s="20"/>
      <c r="P29" s="20"/>
      <c r="Q29" s="21"/>
      <c r="R29" s="22">
        <f t="shared" si="1"/>
        <v>0</v>
      </c>
    </row>
    <row r="30" spans="2:18" ht="24.75" customHeight="1" thickBot="1" x14ac:dyDescent="0.6">
      <c r="B30" s="78"/>
      <c r="C30" s="42"/>
      <c r="D30" s="48"/>
      <c r="E30" s="41" t="s">
        <v>45</v>
      </c>
      <c r="F30" s="60">
        <v>110</v>
      </c>
      <c r="G30" s="61">
        <v>110</v>
      </c>
      <c r="H30" s="61">
        <v>110</v>
      </c>
      <c r="I30" s="61">
        <v>110</v>
      </c>
      <c r="J30" s="61">
        <v>110</v>
      </c>
      <c r="K30" s="61">
        <v>110</v>
      </c>
      <c r="L30" s="61">
        <v>110</v>
      </c>
      <c r="M30" s="61">
        <v>110</v>
      </c>
      <c r="N30" s="61">
        <v>82</v>
      </c>
      <c r="O30" s="61">
        <v>82</v>
      </c>
      <c r="P30" s="61">
        <v>82</v>
      </c>
      <c r="Q30" s="62">
        <v>82</v>
      </c>
      <c r="R30" s="64">
        <f t="shared" si="1"/>
        <v>1208</v>
      </c>
    </row>
    <row r="31" spans="2:18" ht="29.25" customHeight="1" thickBot="1" x14ac:dyDescent="0.6">
      <c r="B31" s="78"/>
      <c r="C31" s="48"/>
      <c r="D31" s="41" t="s">
        <v>34</v>
      </c>
      <c r="E31" s="41"/>
      <c r="F31" s="60">
        <f>F28+F29+F30</f>
        <v>110</v>
      </c>
      <c r="G31" s="61">
        <f t="shared" ref="G31:Q31" si="7">G28+G29+G30</f>
        <v>110</v>
      </c>
      <c r="H31" s="61">
        <f t="shared" si="7"/>
        <v>110</v>
      </c>
      <c r="I31" s="61">
        <f t="shared" si="7"/>
        <v>110</v>
      </c>
      <c r="J31" s="61">
        <f t="shared" si="7"/>
        <v>110</v>
      </c>
      <c r="K31" s="61">
        <f t="shared" si="7"/>
        <v>110</v>
      </c>
      <c r="L31" s="61">
        <f t="shared" si="7"/>
        <v>110</v>
      </c>
      <c r="M31" s="61">
        <f t="shared" si="7"/>
        <v>110</v>
      </c>
      <c r="N31" s="61">
        <f t="shared" si="7"/>
        <v>82</v>
      </c>
      <c r="O31" s="61">
        <f t="shared" si="7"/>
        <v>82</v>
      </c>
      <c r="P31" s="61">
        <f t="shared" si="7"/>
        <v>82</v>
      </c>
      <c r="Q31" s="62">
        <f t="shared" si="7"/>
        <v>82</v>
      </c>
      <c r="R31" s="64">
        <f t="shared" si="1"/>
        <v>1208</v>
      </c>
    </row>
    <row r="32" spans="2:18" ht="24.75" customHeight="1" x14ac:dyDescent="0.55000000000000004">
      <c r="B32" s="78"/>
      <c r="C32" s="42"/>
      <c r="D32" s="54"/>
      <c r="E32" s="39" t="s">
        <v>29</v>
      </c>
      <c r="F32" s="11"/>
      <c r="G32" s="16"/>
      <c r="H32" s="16"/>
      <c r="I32" s="16"/>
      <c r="J32" s="16"/>
      <c r="K32" s="16"/>
      <c r="L32" s="16"/>
      <c r="M32" s="16"/>
      <c r="N32" s="16"/>
      <c r="O32" s="16"/>
      <c r="P32" s="16"/>
      <c r="Q32" s="13"/>
      <c r="R32" s="9">
        <f t="shared" si="1"/>
        <v>0</v>
      </c>
    </row>
    <row r="33" spans="2:18" ht="24.75" customHeight="1" thickBot="1" x14ac:dyDescent="0.6">
      <c r="B33" s="78"/>
      <c r="C33" s="42"/>
      <c r="D33" s="56"/>
      <c r="E33" s="43" t="s">
        <v>30</v>
      </c>
      <c r="F33" s="24"/>
      <c r="G33" s="25"/>
      <c r="H33" s="25"/>
      <c r="I33" s="25"/>
      <c r="J33" s="25"/>
      <c r="K33" s="25"/>
      <c r="L33" s="25"/>
      <c r="M33" s="25"/>
      <c r="N33" s="25"/>
      <c r="O33" s="25"/>
      <c r="P33" s="25"/>
      <c r="Q33" s="26"/>
      <c r="R33" s="27">
        <f t="shared" si="1"/>
        <v>0</v>
      </c>
    </row>
    <row r="34" spans="2:18" ht="31.5" customHeight="1" thickBot="1" x14ac:dyDescent="0.6">
      <c r="B34" s="78"/>
      <c r="C34" s="48"/>
      <c r="D34" s="41" t="s">
        <v>31</v>
      </c>
      <c r="E34" s="41"/>
      <c r="F34" s="60">
        <f>F32+F33</f>
        <v>0</v>
      </c>
      <c r="G34" s="61">
        <f t="shared" ref="G34:Q34" si="8">G32+G33</f>
        <v>0</v>
      </c>
      <c r="H34" s="61">
        <f t="shared" si="8"/>
        <v>0</v>
      </c>
      <c r="I34" s="61">
        <f t="shared" si="8"/>
        <v>0</v>
      </c>
      <c r="J34" s="61">
        <f t="shared" si="8"/>
        <v>0</v>
      </c>
      <c r="K34" s="61">
        <f t="shared" si="8"/>
        <v>0</v>
      </c>
      <c r="L34" s="61">
        <f t="shared" si="8"/>
        <v>0</v>
      </c>
      <c r="M34" s="61">
        <f t="shared" si="8"/>
        <v>0</v>
      </c>
      <c r="N34" s="61">
        <f t="shared" si="8"/>
        <v>0</v>
      </c>
      <c r="O34" s="61">
        <f t="shared" si="8"/>
        <v>0</v>
      </c>
      <c r="P34" s="61">
        <f t="shared" si="8"/>
        <v>0</v>
      </c>
      <c r="Q34" s="62">
        <f t="shared" si="8"/>
        <v>0</v>
      </c>
      <c r="R34" s="64">
        <f t="shared" si="1"/>
        <v>0</v>
      </c>
    </row>
    <row r="35" spans="2:18" ht="31.5" customHeight="1" thickBot="1" x14ac:dyDescent="0.6">
      <c r="B35" s="79"/>
      <c r="C35" s="80" t="s">
        <v>49</v>
      </c>
      <c r="D35" s="81"/>
      <c r="E35" s="81"/>
      <c r="F35" s="82">
        <f>F34-F31</f>
        <v>-110</v>
      </c>
      <c r="G35" s="83">
        <f t="shared" ref="G35:Q35" si="9">G34-G31</f>
        <v>-110</v>
      </c>
      <c r="H35" s="83">
        <f t="shared" si="9"/>
        <v>-110</v>
      </c>
      <c r="I35" s="83">
        <f t="shared" si="9"/>
        <v>-110</v>
      </c>
      <c r="J35" s="83">
        <f t="shared" si="9"/>
        <v>-110</v>
      </c>
      <c r="K35" s="83">
        <f t="shared" si="9"/>
        <v>-110</v>
      </c>
      <c r="L35" s="83">
        <f t="shared" si="9"/>
        <v>-110</v>
      </c>
      <c r="M35" s="83">
        <f t="shared" si="9"/>
        <v>-110</v>
      </c>
      <c r="N35" s="83">
        <f t="shared" si="9"/>
        <v>-82</v>
      </c>
      <c r="O35" s="83">
        <f t="shared" si="9"/>
        <v>-82</v>
      </c>
      <c r="P35" s="83">
        <f t="shared" si="9"/>
        <v>-82</v>
      </c>
      <c r="Q35" s="84">
        <f t="shared" si="9"/>
        <v>-82</v>
      </c>
      <c r="R35" s="85">
        <f t="shared" si="1"/>
        <v>-1208</v>
      </c>
    </row>
    <row r="36" spans="2:18" ht="34.5" customHeight="1" thickBot="1" x14ac:dyDescent="0.6">
      <c r="B36" s="86"/>
      <c r="C36" s="87" t="s">
        <v>47</v>
      </c>
      <c r="D36" s="87"/>
      <c r="E36" s="87"/>
      <c r="F36" s="88">
        <f>F27+F35</f>
        <v>-2516</v>
      </c>
      <c r="G36" s="89">
        <f t="shared" ref="G36:Q36" si="10">G27+G35</f>
        <v>-5365</v>
      </c>
      <c r="H36" s="89">
        <f t="shared" si="10"/>
        <v>-2533</v>
      </c>
      <c r="I36" s="89">
        <f t="shared" si="10"/>
        <v>-2516</v>
      </c>
      <c r="J36" s="89">
        <f t="shared" si="10"/>
        <v>-2511</v>
      </c>
      <c r="K36" s="89">
        <f t="shared" si="10"/>
        <v>-2561</v>
      </c>
      <c r="L36" s="89">
        <f t="shared" si="10"/>
        <v>-2571</v>
      </c>
      <c r="M36" s="89">
        <f t="shared" si="10"/>
        <v>-4361</v>
      </c>
      <c r="N36" s="89">
        <f t="shared" si="10"/>
        <v>-2509</v>
      </c>
      <c r="O36" s="89">
        <f t="shared" si="10"/>
        <v>-2480</v>
      </c>
      <c r="P36" s="89">
        <f t="shared" si="10"/>
        <v>-2510</v>
      </c>
      <c r="Q36" s="90">
        <f t="shared" si="10"/>
        <v>-2536</v>
      </c>
      <c r="R36" s="91">
        <f t="shared" si="1"/>
        <v>-34969</v>
      </c>
    </row>
    <row r="37" spans="2:18" ht="24.75" customHeight="1" x14ac:dyDescent="0.55000000000000004">
      <c r="B37" s="100"/>
      <c r="C37" s="39"/>
      <c r="D37" s="54"/>
      <c r="E37" s="39" t="s">
        <v>25</v>
      </c>
      <c r="F37" s="11">
        <v>194</v>
      </c>
      <c r="G37" s="16">
        <v>194</v>
      </c>
      <c r="H37" s="16">
        <v>194</v>
      </c>
      <c r="I37" s="16">
        <v>194</v>
      </c>
      <c r="J37" s="16">
        <v>194</v>
      </c>
      <c r="K37" s="16">
        <v>194</v>
      </c>
      <c r="L37" s="16">
        <v>194</v>
      </c>
      <c r="M37" s="16">
        <v>194</v>
      </c>
      <c r="N37" s="16">
        <v>194</v>
      </c>
      <c r="O37" s="16">
        <v>194</v>
      </c>
      <c r="P37" s="16">
        <v>194</v>
      </c>
      <c r="Q37" s="13">
        <v>194</v>
      </c>
      <c r="R37" s="9">
        <f t="shared" si="1"/>
        <v>2328</v>
      </c>
    </row>
    <row r="38" spans="2:18" ht="24.75" customHeight="1" x14ac:dyDescent="0.55000000000000004">
      <c r="B38" s="101"/>
      <c r="C38" s="42"/>
      <c r="D38" s="55"/>
      <c r="E38" s="40" t="s">
        <v>27</v>
      </c>
      <c r="F38" s="19">
        <v>225</v>
      </c>
      <c r="G38" s="20">
        <v>225</v>
      </c>
      <c r="H38" s="20">
        <v>225</v>
      </c>
      <c r="I38" s="20">
        <v>225</v>
      </c>
      <c r="J38" s="20">
        <v>225</v>
      </c>
      <c r="K38" s="20">
        <v>225</v>
      </c>
      <c r="L38" s="20">
        <v>225</v>
      </c>
      <c r="M38" s="20">
        <v>225</v>
      </c>
      <c r="N38" s="20">
        <v>225</v>
      </c>
      <c r="O38" s="20">
        <v>225</v>
      </c>
      <c r="P38" s="20">
        <v>225</v>
      </c>
      <c r="Q38" s="21">
        <v>225</v>
      </c>
      <c r="R38" s="22">
        <f t="shared" si="1"/>
        <v>2700</v>
      </c>
    </row>
    <row r="39" spans="2:18" ht="24.75" customHeight="1" x14ac:dyDescent="0.55000000000000004">
      <c r="B39" s="101"/>
      <c r="C39" s="42"/>
      <c r="D39" s="55"/>
      <c r="E39" s="40" t="s">
        <v>39</v>
      </c>
      <c r="F39" s="19">
        <v>100</v>
      </c>
      <c r="G39" s="20">
        <v>100</v>
      </c>
      <c r="H39" s="20">
        <v>100</v>
      </c>
      <c r="I39" s="20">
        <v>100</v>
      </c>
      <c r="J39" s="20">
        <v>100</v>
      </c>
      <c r="K39" s="20">
        <v>100</v>
      </c>
      <c r="L39" s="20">
        <v>100</v>
      </c>
      <c r="M39" s="20">
        <v>100</v>
      </c>
      <c r="N39" s="20">
        <v>100</v>
      </c>
      <c r="O39" s="20">
        <v>100</v>
      </c>
      <c r="P39" s="20">
        <v>100</v>
      </c>
      <c r="Q39" s="21">
        <v>100</v>
      </c>
      <c r="R39" s="22">
        <f t="shared" si="1"/>
        <v>1200</v>
      </c>
    </row>
    <row r="40" spans="2:18" ht="24.75" customHeight="1" thickBot="1" x14ac:dyDescent="0.6">
      <c r="B40" s="101"/>
      <c r="C40" s="42"/>
      <c r="D40" s="48"/>
      <c r="E40" s="41" t="s">
        <v>22</v>
      </c>
      <c r="F40" s="10">
        <v>77</v>
      </c>
      <c r="G40" s="18">
        <v>77</v>
      </c>
      <c r="H40" s="18">
        <v>77</v>
      </c>
      <c r="I40" s="18">
        <v>77</v>
      </c>
      <c r="J40" s="18">
        <v>77</v>
      </c>
      <c r="K40" s="18">
        <v>77</v>
      </c>
      <c r="L40" s="18">
        <v>77</v>
      </c>
      <c r="M40" s="18">
        <v>77</v>
      </c>
      <c r="N40" s="18">
        <v>77</v>
      </c>
      <c r="O40" s="18">
        <v>77</v>
      </c>
      <c r="P40" s="18">
        <v>77</v>
      </c>
      <c r="Q40" s="15">
        <v>77</v>
      </c>
      <c r="R40" s="8">
        <f t="shared" si="1"/>
        <v>924</v>
      </c>
    </row>
    <row r="41" spans="2:18" ht="30" customHeight="1" thickBot="1" x14ac:dyDescent="0.6">
      <c r="B41" s="101"/>
      <c r="C41" s="48"/>
      <c r="D41" s="41" t="s">
        <v>23</v>
      </c>
      <c r="E41" s="41"/>
      <c r="F41" s="60">
        <f>F37+F38+F39+F40</f>
        <v>596</v>
      </c>
      <c r="G41" s="61">
        <f t="shared" ref="G41:Q41" si="11">G37+G38+G39+G40</f>
        <v>596</v>
      </c>
      <c r="H41" s="61">
        <f t="shared" si="11"/>
        <v>596</v>
      </c>
      <c r="I41" s="61">
        <f t="shared" si="11"/>
        <v>596</v>
      </c>
      <c r="J41" s="61">
        <f t="shared" si="11"/>
        <v>596</v>
      </c>
      <c r="K41" s="61">
        <f t="shared" si="11"/>
        <v>596</v>
      </c>
      <c r="L41" s="61">
        <f t="shared" si="11"/>
        <v>596</v>
      </c>
      <c r="M41" s="61">
        <f t="shared" si="11"/>
        <v>596</v>
      </c>
      <c r="N41" s="61">
        <f t="shared" si="11"/>
        <v>596</v>
      </c>
      <c r="O41" s="61">
        <f t="shared" si="11"/>
        <v>596</v>
      </c>
      <c r="P41" s="61">
        <f t="shared" si="11"/>
        <v>596</v>
      </c>
      <c r="Q41" s="62">
        <f t="shared" si="11"/>
        <v>596</v>
      </c>
      <c r="R41" s="64">
        <f t="shared" si="1"/>
        <v>7152</v>
      </c>
    </row>
    <row r="42" spans="2:18" ht="24.75" customHeight="1" x14ac:dyDescent="0.55000000000000004">
      <c r="B42" s="101"/>
      <c r="C42" s="42"/>
      <c r="D42" s="1"/>
      <c r="E42" s="39" t="s">
        <v>24</v>
      </c>
      <c r="F42" s="11"/>
      <c r="G42" s="16"/>
      <c r="H42" s="16"/>
      <c r="I42" s="16"/>
      <c r="J42" s="16"/>
      <c r="K42" s="16"/>
      <c r="L42" s="16"/>
      <c r="M42" s="16"/>
      <c r="N42" s="16"/>
      <c r="O42" s="16"/>
      <c r="P42" s="16"/>
      <c r="Q42" s="13"/>
      <c r="R42" s="9">
        <f t="shared" si="1"/>
        <v>0</v>
      </c>
    </row>
    <row r="43" spans="2:18" ht="24.75" customHeight="1" x14ac:dyDescent="0.55000000000000004">
      <c r="B43" s="101"/>
      <c r="C43" s="42"/>
      <c r="D43" s="23"/>
      <c r="E43" s="40" t="s">
        <v>26</v>
      </c>
      <c r="F43" s="19"/>
      <c r="G43" s="20"/>
      <c r="H43" s="20"/>
      <c r="I43" s="20"/>
      <c r="J43" s="20"/>
      <c r="K43" s="20"/>
      <c r="L43" s="20"/>
      <c r="M43" s="20"/>
      <c r="N43" s="20"/>
      <c r="O43" s="20"/>
      <c r="P43" s="20"/>
      <c r="Q43" s="21"/>
      <c r="R43" s="22">
        <f t="shared" si="1"/>
        <v>0</v>
      </c>
    </row>
    <row r="44" spans="2:18" ht="24.75" customHeight="1" thickBot="1" x14ac:dyDescent="0.6">
      <c r="B44" s="101"/>
      <c r="C44" s="42"/>
      <c r="D44" s="3"/>
      <c r="E44" s="41" t="s">
        <v>41</v>
      </c>
      <c r="F44" s="10"/>
      <c r="G44" s="18"/>
      <c r="H44" s="18"/>
      <c r="I44" s="18"/>
      <c r="J44" s="18"/>
      <c r="K44" s="18"/>
      <c r="L44" s="18"/>
      <c r="M44" s="18"/>
      <c r="N44" s="18"/>
      <c r="O44" s="18"/>
      <c r="P44" s="18"/>
      <c r="Q44" s="15"/>
      <c r="R44" s="8">
        <f t="shared" si="1"/>
        <v>0</v>
      </c>
    </row>
    <row r="45" spans="2:18" ht="30.75" customHeight="1" thickBot="1" x14ac:dyDescent="0.6">
      <c r="B45" s="101"/>
      <c r="C45" s="48"/>
      <c r="D45" s="41" t="s">
        <v>28</v>
      </c>
      <c r="E45" s="41"/>
      <c r="F45" s="60">
        <f>F42+F43+F44</f>
        <v>0</v>
      </c>
      <c r="G45" s="61">
        <f t="shared" ref="G45:Q45" si="12">G42+G43+G44</f>
        <v>0</v>
      </c>
      <c r="H45" s="61">
        <f t="shared" si="12"/>
        <v>0</v>
      </c>
      <c r="I45" s="61">
        <f t="shared" si="12"/>
        <v>0</v>
      </c>
      <c r="J45" s="61">
        <f t="shared" si="12"/>
        <v>0</v>
      </c>
      <c r="K45" s="61">
        <f t="shared" si="12"/>
        <v>0</v>
      </c>
      <c r="L45" s="61">
        <f t="shared" si="12"/>
        <v>0</v>
      </c>
      <c r="M45" s="61">
        <f t="shared" si="12"/>
        <v>0</v>
      </c>
      <c r="N45" s="61">
        <f t="shared" si="12"/>
        <v>0</v>
      </c>
      <c r="O45" s="61">
        <f t="shared" si="12"/>
        <v>0</v>
      </c>
      <c r="P45" s="61">
        <f t="shared" si="12"/>
        <v>0</v>
      </c>
      <c r="Q45" s="62">
        <f t="shared" si="12"/>
        <v>0</v>
      </c>
      <c r="R45" s="64">
        <f t="shared" si="1"/>
        <v>0</v>
      </c>
    </row>
    <row r="46" spans="2:18" ht="30" customHeight="1" thickBot="1" x14ac:dyDescent="0.6">
      <c r="B46" s="92"/>
      <c r="C46" s="93" t="s">
        <v>50</v>
      </c>
      <c r="D46" s="94"/>
      <c r="E46" s="95"/>
      <c r="F46" s="96">
        <f>F45-F41</f>
        <v>-596</v>
      </c>
      <c r="G46" s="97">
        <f t="shared" ref="G46:Q46" si="13">G45-G41</f>
        <v>-596</v>
      </c>
      <c r="H46" s="97">
        <f t="shared" si="13"/>
        <v>-596</v>
      </c>
      <c r="I46" s="97">
        <f t="shared" si="13"/>
        <v>-596</v>
      </c>
      <c r="J46" s="97">
        <f t="shared" si="13"/>
        <v>-596</v>
      </c>
      <c r="K46" s="97">
        <f t="shared" si="13"/>
        <v>-596</v>
      </c>
      <c r="L46" s="97">
        <f t="shared" si="13"/>
        <v>-596</v>
      </c>
      <c r="M46" s="97">
        <f t="shared" si="13"/>
        <v>-596</v>
      </c>
      <c r="N46" s="97">
        <f t="shared" si="13"/>
        <v>-596</v>
      </c>
      <c r="O46" s="97">
        <f t="shared" si="13"/>
        <v>-596</v>
      </c>
      <c r="P46" s="97">
        <f t="shared" si="13"/>
        <v>-596</v>
      </c>
      <c r="Q46" s="98">
        <f t="shared" si="13"/>
        <v>-596</v>
      </c>
      <c r="R46" s="99">
        <f t="shared" si="1"/>
        <v>-7152</v>
      </c>
    </row>
    <row r="47" spans="2:18" ht="27" customHeight="1" thickBot="1" x14ac:dyDescent="0.6">
      <c r="B47" s="45" t="s">
        <v>55</v>
      </c>
      <c r="C47" s="38"/>
      <c r="D47" s="28"/>
      <c r="E47" s="38"/>
      <c r="F47" s="57">
        <f>F36+F46</f>
        <v>-3112</v>
      </c>
      <c r="G47" s="58">
        <f t="shared" ref="G47:Q47" si="14">G36+G46</f>
        <v>-5961</v>
      </c>
      <c r="H47" s="58">
        <f t="shared" si="14"/>
        <v>-3129</v>
      </c>
      <c r="I47" s="58">
        <f t="shared" si="14"/>
        <v>-3112</v>
      </c>
      <c r="J47" s="58">
        <f t="shared" si="14"/>
        <v>-3107</v>
      </c>
      <c r="K47" s="58">
        <f t="shared" si="14"/>
        <v>-3157</v>
      </c>
      <c r="L47" s="58">
        <f t="shared" si="14"/>
        <v>-3167</v>
      </c>
      <c r="M47" s="58">
        <f t="shared" si="14"/>
        <v>-4957</v>
      </c>
      <c r="N47" s="58">
        <f t="shared" si="14"/>
        <v>-3105</v>
      </c>
      <c r="O47" s="58">
        <f t="shared" si="14"/>
        <v>-3076</v>
      </c>
      <c r="P47" s="58">
        <f t="shared" si="14"/>
        <v>-3106</v>
      </c>
      <c r="Q47" s="59">
        <f t="shared" si="14"/>
        <v>-3132</v>
      </c>
      <c r="R47" s="63">
        <f t="shared" si="1"/>
        <v>-42121</v>
      </c>
    </row>
    <row r="48" spans="2:18" ht="29.25" customHeight="1" thickBot="1" x14ac:dyDescent="0.6">
      <c r="B48" s="49" t="s">
        <v>35</v>
      </c>
      <c r="C48" s="29"/>
      <c r="D48" s="29"/>
      <c r="E48" s="44"/>
      <c r="F48" s="60">
        <f t="shared" ref="F48:Q48" si="15">F3+F47</f>
        <v>734</v>
      </c>
      <c r="G48" s="61">
        <f t="shared" si="15"/>
        <v>-5227</v>
      </c>
      <c r="H48" s="61">
        <f t="shared" si="15"/>
        <v>-8356</v>
      </c>
      <c r="I48" s="61">
        <f t="shared" si="15"/>
        <v>-11468</v>
      </c>
      <c r="J48" s="61">
        <f t="shared" si="15"/>
        <v>-14575</v>
      </c>
      <c r="K48" s="61">
        <f t="shared" si="15"/>
        <v>-17732</v>
      </c>
      <c r="L48" s="61">
        <f t="shared" si="15"/>
        <v>-20899</v>
      </c>
      <c r="M48" s="61">
        <f t="shared" si="15"/>
        <v>-25856</v>
      </c>
      <c r="N48" s="61">
        <f t="shared" si="15"/>
        <v>-28961</v>
      </c>
      <c r="O48" s="61">
        <f t="shared" si="15"/>
        <v>-32037</v>
      </c>
      <c r="P48" s="61">
        <f t="shared" si="15"/>
        <v>-35143</v>
      </c>
      <c r="Q48" s="62">
        <f t="shared" si="15"/>
        <v>-38275</v>
      </c>
      <c r="R48" s="30"/>
    </row>
    <row r="49" spans="6:17" x14ac:dyDescent="0.55000000000000004">
      <c r="F49" s="5"/>
      <c r="G49" s="5"/>
      <c r="H49" s="5"/>
      <c r="I49" s="5"/>
      <c r="J49" s="5"/>
      <c r="K49" s="5"/>
      <c r="L49" s="5"/>
      <c r="M49" s="5"/>
      <c r="N49" s="5"/>
      <c r="O49" s="5"/>
      <c r="P49" s="5"/>
      <c r="Q49" s="5"/>
    </row>
  </sheetData>
  <phoneticPr fontId="2"/>
  <conditionalFormatting sqref="F48:Q48">
    <cfRule type="cellIs" dxfId="1" priority="1" operator="lessThan">
      <formula>0</formula>
    </cfRule>
  </conditionalFormatting>
  <pageMargins left="0.7" right="0.7" top="0.75" bottom="0.75" header="0.3" footer="0.3"/>
  <pageSetup paperSize="8" scale="5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47B58-6FA0-4CA6-8A45-5E96CBA69FD1}">
  <sheetPr>
    <pageSetUpPr fitToPage="1"/>
  </sheetPr>
  <dimension ref="B1:R49"/>
  <sheetViews>
    <sheetView showGridLines="0" view="pageBreakPreview" topLeftCell="A3" zoomScale="60" zoomScaleNormal="100" workbookViewId="0">
      <selection activeCell="F31" sqref="F31"/>
    </sheetView>
  </sheetViews>
  <sheetFormatPr defaultRowHeight="18" x14ac:dyDescent="0.55000000000000004"/>
  <cols>
    <col min="2" max="2" width="2.1640625" customWidth="1"/>
    <col min="3" max="3" width="2.4140625" customWidth="1"/>
    <col min="4" max="4" width="2.33203125" customWidth="1"/>
    <col min="5" max="5" width="28.6640625" customWidth="1"/>
    <col min="6" max="17" width="11.4140625" customWidth="1"/>
    <col min="18" max="18" width="16.9140625" customWidth="1"/>
  </cols>
  <sheetData>
    <row r="1" spans="2:18" ht="27" customHeight="1" thickBot="1" x14ac:dyDescent="0.6">
      <c r="B1" s="31" t="s">
        <v>61</v>
      </c>
      <c r="G1" s="33" t="s">
        <v>62</v>
      </c>
      <c r="H1" s="32"/>
      <c r="I1" s="32"/>
      <c r="J1" s="32"/>
      <c r="K1" s="32"/>
      <c r="L1" s="32"/>
      <c r="M1" s="32"/>
      <c r="N1" s="32"/>
      <c r="R1" t="s">
        <v>59</v>
      </c>
    </row>
    <row r="2" spans="2:18" ht="18.5" thickBot="1" x14ac:dyDescent="0.6">
      <c r="B2" s="1"/>
      <c r="C2" s="2"/>
      <c r="D2" s="2"/>
      <c r="E2" s="2"/>
      <c r="F2" s="34" t="s">
        <v>0</v>
      </c>
      <c r="G2" s="35" t="s">
        <v>1</v>
      </c>
      <c r="H2" s="35" t="s">
        <v>2</v>
      </c>
      <c r="I2" s="35" t="s">
        <v>3</v>
      </c>
      <c r="J2" s="35" t="s">
        <v>4</v>
      </c>
      <c r="K2" s="35" t="s">
        <v>5</v>
      </c>
      <c r="L2" s="35" t="s">
        <v>6</v>
      </c>
      <c r="M2" s="35" t="s">
        <v>7</v>
      </c>
      <c r="N2" s="35" t="s">
        <v>8</v>
      </c>
      <c r="O2" s="35" t="s">
        <v>9</v>
      </c>
      <c r="P2" s="35" t="s">
        <v>10</v>
      </c>
      <c r="Q2" s="36" t="s">
        <v>11</v>
      </c>
      <c r="R2" s="37" t="s">
        <v>57</v>
      </c>
    </row>
    <row r="3" spans="2:18" ht="18.5" thickBot="1" x14ac:dyDescent="0.6">
      <c r="B3" s="45" t="s">
        <v>37</v>
      </c>
      <c r="C3" s="28"/>
      <c r="D3" s="38"/>
      <c r="E3" s="38"/>
      <c r="F3" s="102">
        <v>3846</v>
      </c>
      <c r="G3" s="58">
        <f t="shared" ref="G3:Q3" si="0">F48</f>
        <v>3084</v>
      </c>
      <c r="H3" s="58">
        <f t="shared" si="0"/>
        <v>373</v>
      </c>
      <c r="I3" s="58">
        <f t="shared" si="0"/>
        <v>-3256</v>
      </c>
      <c r="J3" s="58">
        <f t="shared" si="0"/>
        <v>-6368</v>
      </c>
      <c r="K3" s="58">
        <f t="shared" si="0"/>
        <v>-9475</v>
      </c>
      <c r="L3" s="58">
        <f t="shared" si="0"/>
        <v>-12632</v>
      </c>
      <c r="M3" s="58">
        <f t="shared" si="0"/>
        <v>-15799</v>
      </c>
      <c r="N3" s="58">
        <f t="shared" si="0"/>
        <v>-20756</v>
      </c>
      <c r="O3" s="58">
        <f t="shared" si="0"/>
        <v>-23861</v>
      </c>
      <c r="P3" s="58">
        <f t="shared" si="0"/>
        <v>-26937</v>
      </c>
      <c r="Q3" s="59">
        <f t="shared" si="0"/>
        <v>-30043</v>
      </c>
      <c r="R3" s="4"/>
    </row>
    <row r="4" spans="2:18" x14ac:dyDescent="0.55000000000000004">
      <c r="B4" s="76"/>
      <c r="C4" s="6"/>
      <c r="D4" s="50"/>
      <c r="E4" s="39" t="s">
        <v>12</v>
      </c>
      <c r="F4" s="11">
        <v>500</v>
      </c>
      <c r="G4" s="16">
        <v>500</v>
      </c>
      <c r="H4" s="16"/>
      <c r="I4" s="16"/>
      <c r="J4" s="16"/>
      <c r="K4" s="16"/>
      <c r="L4" s="16"/>
      <c r="M4" s="16"/>
      <c r="N4" s="16"/>
      <c r="O4" s="16"/>
      <c r="P4" s="16"/>
      <c r="Q4" s="13"/>
      <c r="R4" s="9">
        <f>SUM(F4:Q4)</f>
        <v>1000</v>
      </c>
    </row>
    <row r="5" spans="2:18" x14ac:dyDescent="0.55000000000000004">
      <c r="B5" s="76"/>
      <c r="C5" s="6"/>
      <c r="D5" s="51"/>
      <c r="E5" s="40" t="s">
        <v>15</v>
      </c>
      <c r="F5" s="19"/>
      <c r="G5" s="20">
        <v>3000</v>
      </c>
      <c r="H5" s="20">
        <v>2500</v>
      </c>
      <c r="I5" s="20"/>
      <c r="J5" s="20"/>
      <c r="K5" s="20"/>
      <c r="L5" s="20"/>
      <c r="M5" s="20"/>
      <c r="N5" s="20"/>
      <c r="O5" s="20"/>
      <c r="P5" s="20"/>
      <c r="Q5" s="21"/>
      <c r="R5" s="22">
        <f t="shared" ref="R5:R47" si="1">SUM(F5:Q5)</f>
        <v>5500</v>
      </c>
    </row>
    <row r="6" spans="2:18" x14ac:dyDescent="0.55000000000000004">
      <c r="B6" s="76"/>
      <c r="C6" s="6"/>
      <c r="D6" s="51"/>
      <c r="E6" s="40" t="s">
        <v>51</v>
      </c>
      <c r="F6" s="19"/>
      <c r="G6" s="20"/>
      <c r="H6" s="20"/>
      <c r="I6" s="20"/>
      <c r="J6" s="20"/>
      <c r="K6" s="20"/>
      <c r="L6" s="20"/>
      <c r="M6" s="20"/>
      <c r="N6" s="20"/>
      <c r="O6" s="20"/>
      <c r="P6" s="20"/>
      <c r="Q6" s="21"/>
      <c r="R6" s="22">
        <f t="shared" si="1"/>
        <v>0</v>
      </c>
    </row>
    <row r="7" spans="2:18" ht="18.5" thickBot="1" x14ac:dyDescent="0.6">
      <c r="B7" s="76"/>
      <c r="C7" s="6"/>
      <c r="D7" s="46"/>
      <c r="E7" s="41" t="s">
        <v>53</v>
      </c>
      <c r="F7" s="10">
        <v>2000</v>
      </c>
      <c r="G7" s="18"/>
      <c r="H7" s="18"/>
      <c r="I7" s="18"/>
      <c r="J7" s="18"/>
      <c r="K7" s="18"/>
      <c r="L7" s="18"/>
      <c r="M7" s="18"/>
      <c r="N7" s="18"/>
      <c r="O7" s="18"/>
      <c r="P7" s="18"/>
      <c r="Q7" s="15"/>
      <c r="R7" s="8">
        <f t="shared" si="1"/>
        <v>2000</v>
      </c>
    </row>
    <row r="8" spans="2:18" ht="18.5" thickBot="1" x14ac:dyDescent="0.6">
      <c r="B8" s="76"/>
      <c r="C8" s="46"/>
      <c r="D8" s="41" t="s">
        <v>36</v>
      </c>
      <c r="E8" s="41"/>
      <c r="F8" s="60">
        <f>SUM(F4:F7)</f>
        <v>2500</v>
      </c>
      <c r="G8" s="61">
        <f t="shared" ref="G8:Q8" si="2">SUM(G4:G7)</f>
        <v>3500</v>
      </c>
      <c r="H8" s="61">
        <f t="shared" si="2"/>
        <v>2500</v>
      </c>
      <c r="I8" s="61">
        <f t="shared" si="2"/>
        <v>0</v>
      </c>
      <c r="J8" s="61">
        <f t="shared" si="2"/>
        <v>0</v>
      </c>
      <c r="K8" s="61">
        <f t="shared" si="2"/>
        <v>0</v>
      </c>
      <c r="L8" s="61">
        <f t="shared" si="2"/>
        <v>0</v>
      </c>
      <c r="M8" s="61">
        <f t="shared" si="2"/>
        <v>0</v>
      </c>
      <c r="N8" s="61">
        <f t="shared" si="2"/>
        <v>0</v>
      </c>
      <c r="O8" s="61">
        <f t="shared" si="2"/>
        <v>0</v>
      </c>
      <c r="P8" s="61">
        <f t="shared" si="2"/>
        <v>0</v>
      </c>
      <c r="Q8" s="62">
        <f t="shared" si="2"/>
        <v>0</v>
      </c>
      <c r="R8" s="64">
        <f t="shared" si="1"/>
        <v>8500</v>
      </c>
    </row>
    <row r="9" spans="2:18" x14ac:dyDescent="0.55000000000000004">
      <c r="B9" s="76"/>
      <c r="C9" s="47"/>
      <c r="D9" s="52"/>
      <c r="E9" s="42" t="s">
        <v>13</v>
      </c>
      <c r="F9" s="12">
        <v>150</v>
      </c>
      <c r="G9" s="17"/>
      <c r="H9" s="17"/>
      <c r="I9" s="17"/>
      <c r="J9" s="17"/>
      <c r="K9" s="17"/>
      <c r="L9" s="17"/>
      <c r="M9" s="17"/>
      <c r="N9" s="17"/>
      <c r="O9" s="17"/>
      <c r="P9" s="17"/>
      <c r="Q9" s="14"/>
      <c r="R9" s="7">
        <f t="shared" si="1"/>
        <v>150</v>
      </c>
    </row>
    <row r="10" spans="2:18" x14ac:dyDescent="0.55000000000000004">
      <c r="B10" s="76"/>
      <c r="C10" s="47"/>
      <c r="D10" s="51"/>
      <c r="E10" s="40" t="s">
        <v>14</v>
      </c>
      <c r="F10" s="19"/>
      <c r="G10" s="20">
        <v>250</v>
      </c>
      <c r="H10" s="20">
        <v>1000</v>
      </c>
      <c r="I10" s="20"/>
      <c r="J10" s="20"/>
      <c r="K10" s="20"/>
      <c r="L10" s="20"/>
      <c r="M10" s="20"/>
      <c r="N10" s="20"/>
      <c r="O10" s="20"/>
      <c r="P10" s="20"/>
      <c r="Q10" s="21"/>
      <c r="R10" s="22">
        <f t="shared" si="1"/>
        <v>1250</v>
      </c>
    </row>
    <row r="11" spans="2:18" ht="18.5" thickBot="1" x14ac:dyDescent="0.6">
      <c r="B11" s="76"/>
      <c r="C11" s="47"/>
      <c r="D11" s="46"/>
      <c r="E11" s="41" t="s">
        <v>52</v>
      </c>
      <c r="F11" s="10"/>
      <c r="G11" s="18"/>
      <c r="H11" s="18">
        <v>2000</v>
      </c>
      <c r="I11" s="18"/>
      <c r="J11" s="18"/>
      <c r="K11" s="18"/>
      <c r="L11" s="18"/>
      <c r="M11" s="18"/>
      <c r="N11" s="18"/>
      <c r="O11" s="18"/>
      <c r="P11" s="18"/>
      <c r="Q11" s="15"/>
      <c r="R11" s="8">
        <f t="shared" si="1"/>
        <v>2000</v>
      </c>
    </row>
    <row r="12" spans="2:18" ht="18.5" thickBot="1" x14ac:dyDescent="0.6">
      <c r="B12" s="76"/>
      <c r="C12" s="46"/>
      <c r="D12" s="41" t="s">
        <v>16</v>
      </c>
      <c r="E12" s="41"/>
      <c r="F12" s="65">
        <f>F9+F10+F11</f>
        <v>150</v>
      </c>
      <c r="G12" s="66">
        <f t="shared" ref="G12:Q12" si="3">G9+G10+G11</f>
        <v>250</v>
      </c>
      <c r="H12" s="66">
        <f t="shared" si="3"/>
        <v>3000</v>
      </c>
      <c r="I12" s="66">
        <f t="shared" si="3"/>
        <v>0</v>
      </c>
      <c r="J12" s="66">
        <f t="shared" si="3"/>
        <v>0</v>
      </c>
      <c r="K12" s="66">
        <f t="shared" si="3"/>
        <v>0</v>
      </c>
      <c r="L12" s="66">
        <f t="shared" si="3"/>
        <v>0</v>
      </c>
      <c r="M12" s="66">
        <f t="shared" si="3"/>
        <v>0</v>
      </c>
      <c r="N12" s="66">
        <f t="shared" si="3"/>
        <v>0</v>
      </c>
      <c r="O12" s="66">
        <f t="shared" si="3"/>
        <v>0</v>
      </c>
      <c r="P12" s="66">
        <f t="shared" si="3"/>
        <v>0</v>
      </c>
      <c r="Q12" s="67">
        <f t="shared" si="3"/>
        <v>0</v>
      </c>
      <c r="R12" s="68">
        <f t="shared" si="1"/>
        <v>3400</v>
      </c>
    </row>
    <row r="13" spans="2:18" x14ac:dyDescent="0.55000000000000004">
      <c r="B13" s="76"/>
      <c r="C13" s="47"/>
      <c r="D13" s="52"/>
      <c r="E13" s="42" t="s">
        <v>38</v>
      </c>
      <c r="F13" s="11"/>
      <c r="G13" s="16"/>
      <c r="H13" s="16"/>
      <c r="I13" s="16"/>
      <c r="J13" s="16"/>
      <c r="K13" s="16"/>
      <c r="L13" s="16"/>
      <c r="M13" s="16"/>
      <c r="N13" s="16"/>
      <c r="O13" s="16"/>
      <c r="P13" s="16"/>
      <c r="Q13" s="13"/>
      <c r="R13" s="9">
        <f t="shared" si="1"/>
        <v>0</v>
      </c>
    </row>
    <row r="14" spans="2:18" ht="18.5" thickBot="1" x14ac:dyDescent="0.6">
      <c r="B14" s="76"/>
      <c r="C14" s="47"/>
      <c r="D14" s="53"/>
      <c r="E14" s="43" t="s">
        <v>42</v>
      </c>
      <c r="F14" s="24"/>
      <c r="G14" s="25"/>
      <c r="H14" s="25"/>
      <c r="I14" s="25"/>
      <c r="J14" s="25"/>
      <c r="K14" s="25"/>
      <c r="L14" s="25"/>
      <c r="M14" s="25"/>
      <c r="N14" s="25"/>
      <c r="O14" s="25"/>
      <c r="P14" s="25"/>
      <c r="Q14" s="26"/>
      <c r="R14" s="27">
        <f t="shared" si="1"/>
        <v>0</v>
      </c>
    </row>
    <row r="15" spans="2:18" ht="18.5" thickBot="1" x14ac:dyDescent="0.6">
      <c r="B15" s="76"/>
      <c r="C15" s="46"/>
      <c r="D15" s="41" t="s">
        <v>43</v>
      </c>
      <c r="E15" s="41"/>
      <c r="F15" s="65">
        <f>F13+F14</f>
        <v>0</v>
      </c>
      <c r="G15" s="66">
        <f t="shared" ref="G15:Q15" si="4">G13+G14</f>
        <v>0</v>
      </c>
      <c r="H15" s="66">
        <f t="shared" si="4"/>
        <v>0</v>
      </c>
      <c r="I15" s="66">
        <f t="shared" si="4"/>
        <v>0</v>
      </c>
      <c r="J15" s="66">
        <f t="shared" si="4"/>
        <v>0</v>
      </c>
      <c r="K15" s="66">
        <f t="shared" si="4"/>
        <v>0</v>
      </c>
      <c r="L15" s="66">
        <f t="shared" si="4"/>
        <v>0</v>
      </c>
      <c r="M15" s="66">
        <f t="shared" si="4"/>
        <v>0</v>
      </c>
      <c r="N15" s="66">
        <f t="shared" si="4"/>
        <v>0</v>
      </c>
      <c r="O15" s="66">
        <f t="shared" si="4"/>
        <v>0</v>
      </c>
      <c r="P15" s="66">
        <f t="shared" si="4"/>
        <v>0</v>
      </c>
      <c r="Q15" s="67">
        <f t="shared" si="4"/>
        <v>0</v>
      </c>
      <c r="R15" s="68">
        <f t="shared" si="1"/>
        <v>0</v>
      </c>
    </row>
    <row r="16" spans="2:18" x14ac:dyDescent="0.55000000000000004">
      <c r="B16" s="76"/>
      <c r="C16" s="47"/>
      <c r="D16" s="50"/>
      <c r="E16" s="39" t="s">
        <v>17</v>
      </c>
      <c r="F16" s="11">
        <v>1640</v>
      </c>
      <c r="G16" s="16">
        <v>1640</v>
      </c>
      <c r="H16" s="16">
        <v>1640</v>
      </c>
      <c r="I16" s="16">
        <v>1640</v>
      </c>
      <c r="J16" s="16">
        <v>1640</v>
      </c>
      <c r="K16" s="16">
        <v>1640</v>
      </c>
      <c r="L16" s="16">
        <v>1640</v>
      </c>
      <c r="M16" s="16">
        <v>1640</v>
      </c>
      <c r="N16" s="16">
        <v>1640</v>
      </c>
      <c r="O16" s="16">
        <v>1640</v>
      </c>
      <c r="P16" s="16">
        <v>1640</v>
      </c>
      <c r="Q16" s="13">
        <v>1640</v>
      </c>
      <c r="R16" s="9">
        <f t="shared" si="1"/>
        <v>19680</v>
      </c>
    </row>
    <row r="17" spans="2:18" x14ac:dyDescent="0.55000000000000004">
      <c r="B17" s="76"/>
      <c r="C17" s="47"/>
      <c r="D17" s="51"/>
      <c r="E17" s="40" t="s">
        <v>56</v>
      </c>
      <c r="F17" s="19"/>
      <c r="G17" s="20"/>
      <c r="H17" s="20"/>
      <c r="I17" s="20"/>
      <c r="J17" s="20"/>
      <c r="K17" s="20"/>
      <c r="L17" s="20"/>
      <c r="M17" s="20"/>
      <c r="N17" s="20"/>
      <c r="O17" s="20"/>
      <c r="P17" s="20"/>
      <c r="Q17" s="21"/>
      <c r="R17" s="22">
        <f t="shared" si="1"/>
        <v>0</v>
      </c>
    </row>
    <row r="18" spans="2:18" x14ac:dyDescent="0.55000000000000004">
      <c r="B18" s="76"/>
      <c r="C18" s="47"/>
      <c r="D18" s="51"/>
      <c r="E18" s="40" t="s">
        <v>18</v>
      </c>
      <c r="F18" s="19">
        <v>250</v>
      </c>
      <c r="G18" s="20">
        <v>250</v>
      </c>
      <c r="H18" s="20">
        <v>250</v>
      </c>
      <c r="I18" s="20">
        <v>250</v>
      </c>
      <c r="J18" s="20">
        <v>250</v>
      </c>
      <c r="K18" s="20">
        <v>250</v>
      </c>
      <c r="L18" s="20">
        <v>250</v>
      </c>
      <c r="M18" s="20">
        <v>250</v>
      </c>
      <c r="N18" s="20">
        <v>250</v>
      </c>
      <c r="O18" s="20">
        <v>250</v>
      </c>
      <c r="P18" s="20">
        <v>250</v>
      </c>
      <c r="Q18" s="21">
        <v>250</v>
      </c>
      <c r="R18" s="22">
        <f t="shared" si="1"/>
        <v>3000</v>
      </c>
    </row>
    <row r="19" spans="2:18" x14ac:dyDescent="0.55000000000000004">
      <c r="B19" s="76"/>
      <c r="C19" s="47"/>
      <c r="D19" s="51"/>
      <c r="E19" s="40" t="s">
        <v>19</v>
      </c>
      <c r="F19" s="19">
        <v>272</v>
      </c>
      <c r="G19" s="20">
        <v>272</v>
      </c>
      <c r="H19" s="20">
        <v>272</v>
      </c>
      <c r="I19" s="20">
        <v>272</v>
      </c>
      <c r="J19" s="20">
        <v>272</v>
      </c>
      <c r="K19" s="20">
        <v>272</v>
      </c>
      <c r="L19" s="20">
        <v>272</v>
      </c>
      <c r="M19" s="20">
        <v>272</v>
      </c>
      <c r="N19" s="20">
        <v>272</v>
      </c>
      <c r="O19" s="20">
        <v>272</v>
      </c>
      <c r="P19" s="20">
        <v>272</v>
      </c>
      <c r="Q19" s="21">
        <v>272</v>
      </c>
      <c r="R19" s="22">
        <f t="shared" si="1"/>
        <v>3264</v>
      </c>
    </row>
    <row r="20" spans="2:18" x14ac:dyDescent="0.55000000000000004">
      <c r="B20" s="76"/>
      <c r="C20" s="47"/>
      <c r="D20" s="51"/>
      <c r="E20" s="40" t="s">
        <v>20</v>
      </c>
      <c r="F20" s="19">
        <v>143</v>
      </c>
      <c r="G20" s="20">
        <v>160</v>
      </c>
      <c r="H20" s="20">
        <v>160</v>
      </c>
      <c r="I20" s="20">
        <v>143</v>
      </c>
      <c r="J20" s="20">
        <v>138</v>
      </c>
      <c r="K20" s="20">
        <v>137</v>
      </c>
      <c r="L20" s="20">
        <v>198</v>
      </c>
      <c r="M20" s="20">
        <v>188</v>
      </c>
      <c r="N20" s="20">
        <v>164</v>
      </c>
      <c r="O20" s="20">
        <v>135</v>
      </c>
      <c r="P20" s="20">
        <v>165</v>
      </c>
      <c r="Q20" s="21">
        <v>191</v>
      </c>
      <c r="R20" s="22">
        <f t="shared" si="1"/>
        <v>1922</v>
      </c>
    </row>
    <row r="21" spans="2:18" x14ac:dyDescent="0.55000000000000004">
      <c r="B21" s="76"/>
      <c r="C21" s="47"/>
      <c r="D21" s="51"/>
      <c r="E21" s="40" t="s">
        <v>40</v>
      </c>
      <c r="F21" s="19"/>
      <c r="G21" s="20"/>
      <c r="H21" s="20"/>
      <c r="I21" s="20"/>
      <c r="J21" s="20"/>
      <c r="K21" s="20"/>
      <c r="L21" s="20"/>
      <c r="M21" s="20"/>
      <c r="N21" s="20"/>
      <c r="O21" s="20"/>
      <c r="P21" s="20"/>
      <c r="Q21" s="21"/>
      <c r="R21" s="22">
        <f t="shared" si="1"/>
        <v>0</v>
      </c>
    </row>
    <row r="22" spans="2:18" x14ac:dyDescent="0.55000000000000004">
      <c r="B22" s="76"/>
      <c r="C22" s="47"/>
      <c r="D22" s="51"/>
      <c r="E22" s="40" t="s">
        <v>21</v>
      </c>
      <c r="F22" s="19">
        <v>27</v>
      </c>
      <c r="G22" s="20">
        <v>287</v>
      </c>
      <c r="H22" s="20">
        <v>27</v>
      </c>
      <c r="I22" s="20">
        <v>27</v>
      </c>
      <c r="J22" s="20">
        <v>27</v>
      </c>
      <c r="K22" s="20">
        <v>78</v>
      </c>
      <c r="L22" s="20">
        <v>27</v>
      </c>
      <c r="M22" s="20">
        <v>27</v>
      </c>
      <c r="N22" s="20">
        <v>27</v>
      </c>
      <c r="O22" s="20">
        <v>27</v>
      </c>
      <c r="P22" s="20">
        <v>27</v>
      </c>
      <c r="Q22" s="21">
        <v>27</v>
      </c>
      <c r="R22" s="22">
        <f t="shared" si="1"/>
        <v>635</v>
      </c>
    </row>
    <row r="23" spans="2:18" x14ac:dyDescent="0.55000000000000004">
      <c r="B23" s="76"/>
      <c r="C23" s="47"/>
      <c r="D23" s="51"/>
      <c r="E23" s="40" t="s">
        <v>44</v>
      </c>
      <c r="F23" s="19">
        <v>74</v>
      </c>
      <c r="G23" s="20">
        <v>74</v>
      </c>
      <c r="H23" s="20">
        <v>74</v>
      </c>
      <c r="I23" s="20">
        <v>74</v>
      </c>
      <c r="J23" s="20">
        <v>74</v>
      </c>
      <c r="K23" s="20">
        <v>74</v>
      </c>
      <c r="L23" s="20">
        <v>74</v>
      </c>
      <c r="M23" s="20">
        <v>74</v>
      </c>
      <c r="N23" s="20">
        <v>74</v>
      </c>
      <c r="O23" s="20">
        <v>74</v>
      </c>
      <c r="P23" s="20">
        <v>74</v>
      </c>
      <c r="Q23" s="21">
        <v>74</v>
      </c>
      <c r="R23" s="22">
        <f t="shared" si="1"/>
        <v>888</v>
      </c>
    </row>
    <row r="24" spans="2:18" x14ac:dyDescent="0.55000000000000004">
      <c r="B24" s="76"/>
      <c r="C24" s="47"/>
      <c r="D24" s="51"/>
      <c r="E24" s="40" t="s">
        <v>58</v>
      </c>
      <c r="F24" s="19"/>
      <c r="G24" s="20">
        <v>2500</v>
      </c>
      <c r="H24" s="20"/>
      <c r="I24" s="20"/>
      <c r="J24" s="20"/>
      <c r="K24" s="20"/>
      <c r="L24" s="20"/>
      <c r="M24" s="20">
        <v>1800</v>
      </c>
      <c r="N24" s="20"/>
      <c r="O24" s="20"/>
      <c r="P24" s="20"/>
      <c r="Q24" s="21"/>
      <c r="R24" s="22">
        <f t="shared" si="1"/>
        <v>4300</v>
      </c>
    </row>
    <row r="25" spans="2:18" ht="18.5" thickBot="1" x14ac:dyDescent="0.6">
      <c r="B25" s="76"/>
      <c r="C25" s="47"/>
      <c r="D25" s="46"/>
      <c r="E25" s="41" t="s">
        <v>54</v>
      </c>
      <c r="F25" s="10"/>
      <c r="G25" s="18">
        <v>72</v>
      </c>
      <c r="H25" s="18"/>
      <c r="I25" s="18"/>
      <c r="J25" s="18"/>
      <c r="K25" s="18"/>
      <c r="L25" s="18"/>
      <c r="M25" s="18"/>
      <c r="N25" s="18"/>
      <c r="O25" s="18"/>
      <c r="P25" s="18"/>
      <c r="Q25" s="15"/>
      <c r="R25" s="8">
        <f t="shared" si="1"/>
        <v>72</v>
      </c>
    </row>
    <row r="26" spans="2:18" ht="18.5" thickBot="1" x14ac:dyDescent="0.6">
      <c r="B26" s="76"/>
      <c r="C26" s="46"/>
      <c r="D26" s="41" t="s">
        <v>46</v>
      </c>
      <c r="E26" s="41"/>
      <c r="F26" s="60">
        <f>SUM(F16:F24)</f>
        <v>2406</v>
      </c>
      <c r="G26" s="61">
        <f>SUM(G16:G25)</f>
        <v>5255</v>
      </c>
      <c r="H26" s="61">
        <f t="shared" ref="H26:Q26" si="5">SUM(H16:H24)</f>
        <v>2423</v>
      </c>
      <c r="I26" s="61">
        <f t="shared" si="5"/>
        <v>2406</v>
      </c>
      <c r="J26" s="61">
        <f t="shared" si="5"/>
        <v>2401</v>
      </c>
      <c r="K26" s="61">
        <f t="shared" si="5"/>
        <v>2451</v>
      </c>
      <c r="L26" s="61">
        <f t="shared" si="5"/>
        <v>2461</v>
      </c>
      <c r="M26" s="61">
        <f t="shared" si="5"/>
        <v>4251</v>
      </c>
      <c r="N26" s="61">
        <f t="shared" si="5"/>
        <v>2427</v>
      </c>
      <c r="O26" s="61">
        <f t="shared" si="5"/>
        <v>2398</v>
      </c>
      <c r="P26" s="61">
        <f t="shared" si="5"/>
        <v>2428</v>
      </c>
      <c r="Q26" s="62">
        <f t="shared" si="5"/>
        <v>2454</v>
      </c>
      <c r="R26" s="64">
        <f t="shared" si="1"/>
        <v>33761</v>
      </c>
    </row>
    <row r="27" spans="2:18" ht="18.5" thickBot="1" x14ac:dyDescent="0.6">
      <c r="B27" s="69"/>
      <c r="C27" s="70" t="s">
        <v>48</v>
      </c>
      <c r="D27" s="71"/>
      <c r="E27" s="71"/>
      <c r="F27" s="72">
        <f>F8-F12-F15-F26</f>
        <v>-56</v>
      </c>
      <c r="G27" s="73">
        <f t="shared" ref="G27:Q27" si="6">G8-G12-G15-G26</f>
        <v>-2005</v>
      </c>
      <c r="H27" s="73">
        <f t="shared" si="6"/>
        <v>-2923</v>
      </c>
      <c r="I27" s="73">
        <f t="shared" si="6"/>
        <v>-2406</v>
      </c>
      <c r="J27" s="73">
        <f t="shared" si="6"/>
        <v>-2401</v>
      </c>
      <c r="K27" s="73">
        <f t="shared" si="6"/>
        <v>-2451</v>
      </c>
      <c r="L27" s="73">
        <f t="shared" si="6"/>
        <v>-2461</v>
      </c>
      <c r="M27" s="73">
        <f t="shared" si="6"/>
        <v>-4251</v>
      </c>
      <c r="N27" s="73">
        <f t="shared" si="6"/>
        <v>-2427</v>
      </c>
      <c r="O27" s="73">
        <f t="shared" si="6"/>
        <v>-2398</v>
      </c>
      <c r="P27" s="73">
        <f t="shared" si="6"/>
        <v>-2428</v>
      </c>
      <c r="Q27" s="74">
        <f t="shared" si="6"/>
        <v>-2454</v>
      </c>
      <c r="R27" s="75">
        <f t="shared" si="1"/>
        <v>-28661</v>
      </c>
    </row>
    <row r="28" spans="2:18" x14ac:dyDescent="0.55000000000000004">
      <c r="B28" s="77"/>
      <c r="C28" s="39"/>
      <c r="D28" s="54"/>
      <c r="E28" s="39" t="s">
        <v>32</v>
      </c>
      <c r="F28" s="11"/>
      <c r="G28" s="16"/>
      <c r="H28" s="16"/>
      <c r="I28" s="16"/>
      <c r="J28" s="16"/>
      <c r="K28" s="16"/>
      <c r="L28" s="16"/>
      <c r="M28" s="16"/>
      <c r="N28" s="16"/>
      <c r="O28" s="16"/>
      <c r="P28" s="16"/>
      <c r="Q28" s="13"/>
      <c r="R28" s="9">
        <f t="shared" si="1"/>
        <v>0</v>
      </c>
    </row>
    <row r="29" spans="2:18" x14ac:dyDescent="0.55000000000000004">
      <c r="B29" s="78"/>
      <c r="C29" s="42"/>
      <c r="D29" s="55"/>
      <c r="E29" s="40" t="s">
        <v>33</v>
      </c>
      <c r="F29" s="19"/>
      <c r="G29" s="20"/>
      <c r="H29" s="20"/>
      <c r="I29" s="20"/>
      <c r="J29" s="20"/>
      <c r="K29" s="20"/>
      <c r="L29" s="20"/>
      <c r="M29" s="20"/>
      <c r="N29" s="20"/>
      <c r="O29" s="20"/>
      <c r="P29" s="20"/>
      <c r="Q29" s="21"/>
      <c r="R29" s="22">
        <f t="shared" si="1"/>
        <v>0</v>
      </c>
    </row>
    <row r="30" spans="2:18" ht="18.5" thickBot="1" x14ac:dyDescent="0.6">
      <c r="B30" s="78"/>
      <c r="C30" s="42"/>
      <c r="D30" s="48"/>
      <c r="E30" s="41" t="s">
        <v>45</v>
      </c>
      <c r="F30" s="60">
        <v>110</v>
      </c>
      <c r="G30" s="61">
        <v>110</v>
      </c>
      <c r="H30" s="61">
        <v>110</v>
      </c>
      <c r="I30" s="61">
        <v>110</v>
      </c>
      <c r="J30" s="61">
        <v>110</v>
      </c>
      <c r="K30" s="61">
        <v>110</v>
      </c>
      <c r="L30" s="61">
        <v>110</v>
      </c>
      <c r="M30" s="61">
        <v>110</v>
      </c>
      <c r="N30" s="61">
        <v>82</v>
      </c>
      <c r="O30" s="61">
        <v>82</v>
      </c>
      <c r="P30" s="61">
        <v>82</v>
      </c>
      <c r="Q30" s="62">
        <v>82</v>
      </c>
      <c r="R30" s="64">
        <f t="shared" si="1"/>
        <v>1208</v>
      </c>
    </row>
    <row r="31" spans="2:18" ht="18.5" thickBot="1" x14ac:dyDescent="0.6">
      <c r="B31" s="78"/>
      <c r="C31" s="48"/>
      <c r="D31" s="41" t="s">
        <v>34</v>
      </c>
      <c r="E31" s="41"/>
      <c r="F31" s="60">
        <f>F28+F29+F30</f>
        <v>110</v>
      </c>
      <c r="G31" s="61">
        <f t="shared" ref="G31:Q31" si="7">G28+G29+G30</f>
        <v>110</v>
      </c>
      <c r="H31" s="61">
        <f t="shared" si="7"/>
        <v>110</v>
      </c>
      <c r="I31" s="61">
        <f t="shared" si="7"/>
        <v>110</v>
      </c>
      <c r="J31" s="61">
        <f t="shared" si="7"/>
        <v>110</v>
      </c>
      <c r="K31" s="61">
        <f t="shared" si="7"/>
        <v>110</v>
      </c>
      <c r="L31" s="61">
        <f t="shared" si="7"/>
        <v>110</v>
      </c>
      <c r="M31" s="61">
        <f t="shared" si="7"/>
        <v>110</v>
      </c>
      <c r="N31" s="61">
        <f t="shared" si="7"/>
        <v>82</v>
      </c>
      <c r="O31" s="61">
        <f t="shared" si="7"/>
        <v>82</v>
      </c>
      <c r="P31" s="61">
        <f t="shared" si="7"/>
        <v>82</v>
      </c>
      <c r="Q31" s="62">
        <f t="shared" si="7"/>
        <v>82</v>
      </c>
      <c r="R31" s="64">
        <f t="shared" si="1"/>
        <v>1208</v>
      </c>
    </row>
    <row r="32" spans="2:18" x14ac:dyDescent="0.55000000000000004">
      <c r="B32" s="78"/>
      <c r="C32" s="42"/>
      <c r="D32" s="54"/>
      <c r="E32" s="39" t="s">
        <v>29</v>
      </c>
      <c r="F32" s="11"/>
      <c r="G32" s="16"/>
      <c r="H32" s="16"/>
      <c r="I32" s="16"/>
      <c r="J32" s="16"/>
      <c r="K32" s="16"/>
      <c r="L32" s="16"/>
      <c r="M32" s="16"/>
      <c r="N32" s="16"/>
      <c r="O32" s="16"/>
      <c r="P32" s="16"/>
      <c r="Q32" s="13"/>
      <c r="R32" s="9">
        <f t="shared" si="1"/>
        <v>0</v>
      </c>
    </row>
    <row r="33" spans="2:18" ht="18.5" thickBot="1" x14ac:dyDescent="0.6">
      <c r="B33" s="78"/>
      <c r="C33" s="42"/>
      <c r="D33" s="56"/>
      <c r="E33" s="43" t="s">
        <v>30</v>
      </c>
      <c r="F33" s="24"/>
      <c r="G33" s="25"/>
      <c r="H33" s="25"/>
      <c r="I33" s="25"/>
      <c r="J33" s="25"/>
      <c r="K33" s="25"/>
      <c r="L33" s="25"/>
      <c r="M33" s="25"/>
      <c r="N33" s="25"/>
      <c r="O33" s="25"/>
      <c r="P33" s="25"/>
      <c r="Q33" s="26"/>
      <c r="R33" s="27">
        <f t="shared" si="1"/>
        <v>0</v>
      </c>
    </row>
    <row r="34" spans="2:18" ht="18.5" thickBot="1" x14ac:dyDescent="0.6">
      <c r="B34" s="78"/>
      <c r="C34" s="48"/>
      <c r="D34" s="41" t="s">
        <v>31</v>
      </c>
      <c r="E34" s="41"/>
      <c r="F34" s="60">
        <f>F32+F33</f>
        <v>0</v>
      </c>
      <c r="G34" s="61">
        <f t="shared" ref="G34:Q34" si="8">G32+G33</f>
        <v>0</v>
      </c>
      <c r="H34" s="61">
        <f t="shared" si="8"/>
        <v>0</v>
      </c>
      <c r="I34" s="61">
        <f t="shared" si="8"/>
        <v>0</v>
      </c>
      <c r="J34" s="61">
        <f t="shared" si="8"/>
        <v>0</v>
      </c>
      <c r="K34" s="61">
        <f t="shared" si="8"/>
        <v>0</v>
      </c>
      <c r="L34" s="61">
        <f t="shared" si="8"/>
        <v>0</v>
      </c>
      <c r="M34" s="61">
        <f t="shared" si="8"/>
        <v>0</v>
      </c>
      <c r="N34" s="61">
        <f t="shared" si="8"/>
        <v>0</v>
      </c>
      <c r="O34" s="61">
        <f t="shared" si="8"/>
        <v>0</v>
      </c>
      <c r="P34" s="61">
        <f t="shared" si="8"/>
        <v>0</v>
      </c>
      <c r="Q34" s="62">
        <f t="shared" si="8"/>
        <v>0</v>
      </c>
      <c r="R34" s="64">
        <f t="shared" si="1"/>
        <v>0</v>
      </c>
    </row>
    <row r="35" spans="2:18" ht="18.5" thickBot="1" x14ac:dyDescent="0.6">
      <c r="B35" s="79"/>
      <c r="C35" s="80" t="s">
        <v>49</v>
      </c>
      <c r="D35" s="81"/>
      <c r="E35" s="81"/>
      <c r="F35" s="82">
        <f>F34-F31</f>
        <v>-110</v>
      </c>
      <c r="G35" s="83">
        <f t="shared" ref="G35:Q35" si="9">G34-G31</f>
        <v>-110</v>
      </c>
      <c r="H35" s="83">
        <f t="shared" si="9"/>
        <v>-110</v>
      </c>
      <c r="I35" s="83">
        <f t="shared" si="9"/>
        <v>-110</v>
      </c>
      <c r="J35" s="83">
        <f t="shared" si="9"/>
        <v>-110</v>
      </c>
      <c r="K35" s="83">
        <f t="shared" si="9"/>
        <v>-110</v>
      </c>
      <c r="L35" s="83">
        <f t="shared" si="9"/>
        <v>-110</v>
      </c>
      <c r="M35" s="83">
        <f t="shared" si="9"/>
        <v>-110</v>
      </c>
      <c r="N35" s="83">
        <f t="shared" si="9"/>
        <v>-82</v>
      </c>
      <c r="O35" s="83">
        <f t="shared" si="9"/>
        <v>-82</v>
      </c>
      <c r="P35" s="83">
        <f t="shared" si="9"/>
        <v>-82</v>
      </c>
      <c r="Q35" s="84">
        <f t="shared" si="9"/>
        <v>-82</v>
      </c>
      <c r="R35" s="85">
        <f t="shared" si="1"/>
        <v>-1208</v>
      </c>
    </row>
    <row r="36" spans="2:18" ht="18.5" thickBot="1" x14ac:dyDescent="0.6">
      <c r="B36" s="86"/>
      <c r="C36" s="87" t="s">
        <v>47</v>
      </c>
      <c r="D36" s="87"/>
      <c r="E36" s="87"/>
      <c r="F36" s="88">
        <f>F27+F35</f>
        <v>-166</v>
      </c>
      <c r="G36" s="89">
        <f t="shared" ref="G36:Q36" si="10">G27+G35</f>
        <v>-2115</v>
      </c>
      <c r="H36" s="89">
        <f t="shared" si="10"/>
        <v>-3033</v>
      </c>
      <c r="I36" s="89">
        <f t="shared" si="10"/>
        <v>-2516</v>
      </c>
      <c r="J36" s="89">
        <f t="shared" si="10"/>
        <v>-2511</v>
      </c>
      <c r="K36" s="89">
        <f t="shared" si="10"/>
        <v>-2561</v>
      </c>
      <c r="L36" s="89">
        <f t="shared" si="10"/>
        <v>-2571</v>
      </c>
      <c r="M36" s="89">
        <f t="shared" si="10"/>
        <v>-4361</v>
      </c>
      <c r="N36" s="89">
        <f t="shared" si="10"/>
        <v>-2509</v>
      </c>
      <c r="O36" s="89">
        <f t="shared" si="10"/>
        <v>-2480</v>
      </c>
      <c r="P36" s="89">
        <f t="shared" si="10"/>
        <v>-2510</v>
      </c>
      <c r="Q36" s="90">
        <f t="shared" si="10"/>
        <v>-2536</v>
      </c>
      <c r="R36" s="91">
        <f t="shared" si="1"/>
        <v>-29869</v>
      </c>
    </row>
    <row r="37" spans="2:18" x14ac:dyDescent="0.55000000000000004">
      <c r="B37" s="100"/>
      <c r="C37" s="39"/>
      <c r="D37" s="54"/>
      <c r="E37" s="39" t="s">
        <v>25</v>
      </c>
      <c r="F37" s="11">
        <v>194</v>
      </c>
      <c r="G37" s="16">
        <v>194</v>
      </c>
      <c r="H37" s="16">
        <v>194</v>
      </c>
      <c r="I37" s="16">
        <v>194</v>
      </c>
      <c r="J37" s="16">
        <v>194</v>
      </c>
      <c r="K37" s="16">
        <v>194</v>
      </c>
      <c r="L37" s="16">
        <v>194</v>
      </c>
      <c r="M37" s="16">
        <v>194</v>
      </c>
      <c r="N37" s="16">
        <v>194</v>
      </c>
      <c r="O37" s="16">
        <v>194</v>
      </c>
      <c r="P37" s="16">
        <v>194</v>
      </c>
      <c r="Q37" s="13">
        <v>194</v>
      </c>
      <c r="R37" s="9">
        <f t="shared" si="1"/>
        <v>2328</v>
      </c>
    </row>
    <row r="38" spans="2:18" x14ac:dyDescent="0.55000000000000004">
      <c r="B38" s="101"/>
      <c r="C38" s="42"/>
      <c r="D38" s="55"/>
      <c r="E38" s="40" t="s">
        <v>27</v>
      </c>
      <c r="F38" s="19">
        <v>225</v>
      </c>
      <c r="G38" s="20">
        <v>225</v>
      </c>
      <c r="H38" s="20">
        <v>225</v>
      </c>
      <c r="I38" s="20">
        <v>225</v>
      </c>
      <c r="J38" s="20">
        <v>225</v>
      </c>
      <c r="K38" s="20">
        <v>225</v>
      </c>
      <c r="L38" s="20">
        <v>225</v>
      </c>
      <c r="M38" s="20">
        <v>225</v>
      </c>
      <c r="N38" s="20">
        <v>225</v>
      </c>
      <c r="O38" s="20">
        <v>225</v>
      </c>
      <c r="P38" s="20">
        <v>225</v>
      </c>
      <c r="Q38" s="21">
        <v>225</v>
      </c>
      <c r="R38" s="22">
        <f t="shared" si="1"/>
        <v>2700</v>
      </c>
    </row>
    <row r="39" spans="2:18" x14ac:dyDescent="0.55000000000000004">
      <c r="B39" s="101"/>
      <c r="C39" s="42"/>
      <c r="D39" s="55"/>
      <c r="E39" s="40" t="s">
        <v>39</v>
      </c>
      <c r="F39" s="19">
        <v>100</v>
      </c>
      <c r="G39" s="20">
        <v>100</v>
      </c>
      <c r="H39" s="20">
        <v>100</v>
      </c>
      <c r="I39" s="20">
        <v>100</v>
      </c>
      <c r="J39" s="20">
        <v>100</v>
      </c>
      <c r="K39" s="20">
        <v>100</v>
      </c>
      <c r="L39" s="20">
        <v>100</v>
      </c>
      <c r="M39" s="20">
        <v>100</v>
      </c>
      <c r="N39" s="20">
        <v>100</v>
      </c>
      <c r="O39" s="20">
        <v>100</v>
      </c>
      <c r="P39" s="20">
        <v>100</v>
      </c>
      <c r="Q39" s="21">
        <v>100</v>
      </c>
      <c r="R39" s="22">
        <f t="shared" si="1"/>
        <v>1200</v>
      </c>
    </row>
    <row r="40" spans="2:18" ht="18.5" thickBot="1" x14ac:dyDescent="0.6">
      <c r="B40" s="101"/>
      <c r="C40" s="42"/>
      <c r="D40" s="48"/>
      <c r="E40" s="41" t="s">
        <v>22</v>
      </c>
      <c r="F40" s="10">
        <v>77</v>
      </c>
      <c r="G40" s="18">
        <v>77</v>
      </c>
      <c r="H40" s="18">
        <v>77</v>
      </c>
      <c r="I40" s="18">
        <v>77</v>
      </c>
      <c r="J40" s="18">
        <v>77</v>
      </c>
      <c r="K40" s="18">
        <v>77</v>
      </c>
      <c r="L40" s="18">
        <v>77</v>
      </c>
      <c r="M40" s="18">
        <v>77</v>
      </c>
      <c r="N40" s="18">
        <v>77</v>
      </c>
      <c r="O40" s="18">
        <v>77</v>
      </c>
      <c r="P40" s="18">
        <v>77</v>
      </c>
      <c r="Q40" s="15">
        <v>77</v>
      </c>
      <c r="R40" s="8">
        <f t="shared" si="1"/>
        <v>924</v>
      </c>
    </row>
    <row r="41" spans="2:18" ht="18.5" thickBot="1" x14ac:dyDescent="0.6">
      <c r="B41" s="101"/>
      <c r="C41" s="48"/>
      <c r="D41" s="41" t="s">
        <v>23</v>
      </c>
      <c r="E41" s="41"/>
      <c r="F41" s="60">
        <f>F37+F38+F39+F40</f>
        <v>596</v>
      </c>
      <c r="G41" s="61">
        <f t="shared" ref="G41:Q41" si="11">G37+G38+G39+G40</f>
        <v>596</v>
      </c>
      <c r="H41" s="61">
        <f t="shared" si="11"/>
        <v>596</v>
      </c>
      <c r="I41" s="61">
        <f t="shared" si="11"/>
        <v>596</v>
      </c>
      <c r="J41" s="61">
        <f t="shared" si="11"/>
        <v>596</v>
      </c>
      <c r="K41" s="61">
        <f t="shared" si="11"/>
        <v>596</v>
      </c>
      <c r="L41" s="61">
        <f t="shared" si="11"/>
        <v>596</v>
      </c>
      <c r="M41" s="61">
        <f t="shared" si="11"/>
        <v>596</v>
      </c>
      <c r="N41" s="61">
        <f t="shared" si="11"/>
        <v>596</v>
      </c>
      <c r="O41" s="61">
        <f t="shared" si="11"/>
        <v>596</v>
      </c>
      <c r="P41" s="61">
        <f t="shared" si="11"/>
        <v>596</v>
      </c>
      <c r="Q41" s="62">
        <f t="shared" si="11"/>
        <v>596</v>
      </c>
      <c r="R41" s="64">
        <f t="shared" si="1"/>
        <v>7152</v>
      </c>
    </row>
    <row r="42" spans="2:18" x14ac:dyDescent="0.55000000000000004">
      <c r="B42" s="101"/>
      <c r="C42" s="42"/>
      <c r="D42" s="1"/>
      <c r="E42" s="39" t="s">
        <v>24</v>
      </c>
      <c r="F42" s="11"/>
      <c r="G42" s="16"/>
      <c r="H42" s="16"/>
      <c r="I42" s="16"/>
      <c r="J42" s="16"/>
      <c r="K42" s="16"/>
      <c r="L42" s="16"/>
      <c r="M42" s="16"/>
      <c r="N42" s="16"/>
      <c r="O42" s="16"/>
      <c r="P42" s="16"/>
      <c r="Q42" s="13"/>
      <c r="R42" s="9">
        <f t="shared" si="1"/>
        <v>0</v>
      </c>
    </row>
    <row r="43" spans="2:18" x14ac:dyDescent="0.55000000000000004">
      <c r="B43" s="101"/>
      <c r="C43" s="42"/>
      <c r="D43" s="23"/>
      <c r="E43" s="40" t="s">
        <v>26</v>
      </c>
      <c r="F43" s="19"/>
      <c r="G43" s="20"/>
      <c r="H43" s="20"/>
      <c r="I43" s="20"/>
      <c r="J43" s="20"/>
      <c r="K43" s="20"/>
      <c r="L43" s="20"/>
      <c r="M43" s="20"/>
      <c r="N43" s="20"/>
      <c r="O43" s="20"/>
      <c r="P43" s="20"/>
      <c r="Q43" s="21"/>
      <c r="R43" s="22">
        <f t="shared" si="1"/>
        <v>0</v>
      </c>
    </row>
    <row r="44" spans="2:18" ht="18.5" thickBot="1" x14ac:dyDescent="0.6">
      <c r="B44" s="101"/>
      <c r="C44" s="42"/>
      <c r="D44" s="3"/>
      <c r="E44" s="41" t="s">
        <v>41</v>
      </c>
      <c r="F44" s="10"/>
      <c r="G44" s="18"/>
      <c r="H44" s="18"/>
      <c r="I44" s="18"/>
      <c r="J44" s="18"/>
      <c r="K44" s="18"/>
      <c r="L44" s="18"/>
      <c r="M44" s="18"/>
      <c r="N44" s="18"/>
      <c r="O44" s="18"/>
      <c r="P44" s="18"/>
      <c r="Q44" s="15"/>
      <c r="R44" s="8">
        <f t="shared" si="1"/>
        <v>0</v>
      </c>
    </row>
    <row r="45" spans="2:18" ht="18.5" thickBot="1" x14ac:dyDescent="0.6">
      <c r="B45" s="101"/>
      <c r="C45" s="48"/>
      <c r="D45" s="41" t="s">
        <v>28</v>
      </c>
      <c r="E45" s="41"/>
      <c r="F45" s="60">
        <f>F42+F43+F44</f>
        <v>0</v>
      </c>
      <c r="G45" s="61">
        <f t="shared" ref="G45:Q45" si="12">G42+G43+G44</f>
        <v>0</v>
      </c>
      <c r="H45" s="61">
        <f t="shared" si="12"/>
        <v>0</v>
      </c>
      <c r="I45" s="61">
        <f t="shared" si="12"/>
        <v>0</v>
      </c>
      <c r="J45" s="61">
        <f t="shared" si="12"/>
        <v>0</v>
      </c>
      <c r="K45" s="61">
        <f t="shared" si="12"/>
        <v>0</v>
      </c>
      <c r="L45" s="61">
        <f t="shared" si="12"/>
        <v>0</v>
      </c>
      <c r="M45" s="61">
        <f t="shared" si="12"/>
        <v>0</v>
      </c>
      <c r="N45" s="61">
        <f t="shared" si="12"/>
        <v>0</v>
      </c>
      <c r="O45" s="61">
        <f t="shared" si="12"/>
        <v>0</v>
      </c>
      <c r="P45" s="61">
        <f t="shared" si="12"/>
        <v>0</v>
      </c>
      <c r="Q45" s="62">
        <f t="shared" si="12"/>
        <v>0</v>
      </c>
      <c r="R45" s="64">
        <f t="shared" si="1"/>
        <v>0</v>
      </c>
    </row>
    <row r="46" spans="2:18" ht="18.5" thickBot="1" x14ac:dyDescent="0.6">
      <c r="B46" s="92"/>
      <c r="C46" s="93" t="s">
        <v>50</v>
      </c>
      <c r="D46" s="94"/>
      <c r="E46" s="95"/>
      <c r="F46" s="96">
        <f>F45-F41</f>
        <v>-596</v>
      </c>
      <c r="G46" s="97">
        <f t="shared" ref="G46:Q46" si="13">G45-G41</f>
        <v>-596</v>
      </c>
      <c r="H46" s="97">
        <f t="shared" si="13"/>
        <v>-596</v>
      </c>
      <c r="I46" s="97">
        <f t="shared" si="13"/>
        <v>-596</v>
      </c>
      <c r="J46" s="97">
        <f t="shared" si="13"/>
        <v>-596</v>
      </c>
      <c r="K46" s="97">
        <f t="shared" si="13"/>
        <v>-596</v>
      </c>
      <c r="L46" s="97">
        <f t="shared" si="13"/>
        <v>-596</v>
      </c>
      <c r="M46" s="97">
        <f t="shared" si="13"/>
        <v>-596</v>
      </c>
      <c r="N46" s="97">
        <f t="shared" si="13"/>
        <v>-596</v>
      </c>
      <c r="O46" s="97">
        <f t="shared" si="13"/>
        <v>-596</v>
      </c>
      <c r="P46" s="97">
        <f t="shared" si="13"/>
        <v>-596</v>
      </c>
      <c r="Q46" s="98">
        <f t="shared" si="13"/>
        <v>-596</v>
      </c>
      <c r="R46" s="99">
        <f t="shared" si="1"/>
        <v>-7152</v>
      </c>
    </row>
    <row r="47" spans="2:18" ht="18.5" thickBot="1" x14ac:dyDescent="0.6">
      <c r="B47" s="45" t="s">
        <v>55</v>
      </c>
      <c r="C47" s="38"/>
      <c r="D47" s="28"/>
      <c r="E47" s="38"/>
      <c r="F47" s="57">
        <f>F36+F46</f>
        <v>-762</v>
      </c>
      <c r="G47" s="58">
        <f t="shared" ref="G47:Q47" si="14">G36+G46</f>
        <v>-2711</v>
      </c>
      <c r="H47" s="58">
        <f t="shared" si="14"/>
        <v>-3629</v>
      </c>
      <c r="I47" s="58">
        <f t="shared" si="14"/>
        <v>-3112</v>
      </c>
      <c r="J47" s="58">
        <f t="shared" si="14"/>
        <v>-3107</v>
      </c>
      <c r="K47" s="58">
        <f t="shared" si="14"/>
        <v>-3157</v>
      </c>
      <c r="L47" s="58">
        <f t="shared" si="14"/>
        <v>-3167</v>
      </c>
      <c r="M47" s="58">
        <f t="shared" si="14"/>
        <v>-4957</v>
      </c>
      <c r="N47" s="58">
        <f t="shared" si="14"/>
        <v>-3105</v>
      </c>
      <c r="O47" s="58">
        <f t="shared" si="14"/>
        <v>-3076</v>
      </c>
      <c r="P47" s="58">
        <f t="shared" si="14"/>
        <v>-3106</v>
      </c>
      <c r="Q47" s="59">
        <f t="shared" si="14"/>
        <v>-3132</v>
      </c>
      <c r="R47" s="63">
        <f t="shared" si="1"/>
        <v>-37021</v>
      </c>
    </row>
    <row r="48" spans="2:18" ht="18.5" thickBot="1" x14ac:dyDescent="0.6">
      <c r="B48" s="49" t="s">
        <v>35</v>
      </c>
      <c r="C48" s="29"/>
      <c r="D48" s="29"/>
      <c r="E48" s="44"/>
      <c r="F48" s="60">
        <f t="shared" ref="F48:Q48" si="15">F3+F47</f>
        <v>3084</v>
      </c>
      <c r="G48" s="61">
        <f t="shared" si="15"/>
        <v>373</v>
      </c>
      <c r="H48" s="61">
        <f t="shared" si="15"/>
        <v>-3256</v>
      </c>
      <c r="I48" s="61">
        <f t="shared" si="15"/>
        <v>-6368</v>
      </c>
      <c r="J48" s="61">
        <f t="shared" si="15"/>
        <v>-9475</v>
      </c>
      <c r="K48" s="61">
        <f t="shared" si="15"/>
        <v>-12632</v>
      </c>
      <c r="L48" s="61">
        <f t="shared" si="15"/>
        <v>-15799</v>
      </c>
      <c r="M48" s="61">
        <f t="shared" si="15"/>
        <v>-20756</v>
      </c>
      <c r="N48" s="61">
        <f t="shared" si="15"/>
        <v>-23861</v>
      </c>
      <c r="O48" s="61">
        <f t="shared" si="15"/>
        <v>-26937</v>
      </c>
      <c r="P48" s="61">
        <f t="shared" si="15"/>
        <v>-30043</v>
      </c>
      <c r="Q48" s="62">
        <f t="shared" si="15"/>
        <v>-33175</v>
      </c>
      <c r="R48" s="30"/>
    </row>
    <row r="49" spans="6:17" x14ac:dyDescent="0.55000000000000004">
      <c r="F49" s="5"/>
      <c r="G49" s="5"/>
      <c r="H49" s="5"/>
      <c r="I49" s="5"/>
      <c r="J49" s="5"/>
      <c r="K49" s="5"/>
      <c r="L49" s="5"/>
      <c r="M49" s="5"/>
      <c r="N49" s="5"/>
      <c r="O49" s="5"/>
      <c r="P49" s="5"/>
      <c r="Q49" s="5"/>
    </row>
  </sheetData>
  <phoneticPr fontId="2"/>
  <conditionalFormatting sqref="F48:Q48">
    <cfRule type="cellIs" dxfId="0" priority="1" operator="lessThan">
      <formula>0</formula>
    </cfRule>
  </conditionalFormatting>
  <pageMargins left="0.7" right="0.7" top="0.75" bottom="0.75" header="0.3" footer="0.3"/>
  <pageSetup paperSize="8" scale="7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5F1F5EE3C7430498A6566B1C3484C53" ma:contentTypeVersion="11" ma:contentTypeDescription="新しいドキュメントを作成します。" ma:contentTypeScope="" ma:versionID="7e30af2d5c7362ef7a82219e240603ca">
  <xsd:schema xmlns:xsd="http://www.w3.org/2001/XMLSchema" xmlns:xs="http://www.w3.org/2001/XMLSchema" xmlns:p="http://schemas.microsoft.com/office/2006/metadata/properties" xmlns:ns2="eb315274-2704-4ddc-b541-03876a792bcf" xmlns:ns3="2c86de63-6936-4587-8b04-d8aecd92fa4a" targetNamespace="http://schemas.microsoft.com/office/2006/metadata/properties" ma:root="true" ma:fieldsID="f08f883bb1aa05d8c428dca3e712ba6d" ns2:_="" ns3:_="">
    <xsd:import namespace="eb315274-2704-4ddc-b541-03876a792bcf"/>
    <xsd:import namespace="2c86de63-6936-4587-8b04-d8aecd92fa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15274-2704-4ddc-b541-03876a792b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aa6164a-d99e-4f19-a1f9-9210202dcf0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86de63-6936-4587-8b04-d8aecd92fa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d782768-8256-466f-935f-8e97200149b2}" ma:internalName="TaxCatchAll" ma:showField="CatchAllData" ma:web="2c86de63-6936-4587-8b04-d8aecd92fa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c86de63-6936-4587-8b04-d8aecd92fa4a" xsi:nil="true"/>
    <lcf76f155ced4ddcb4097134ff3c332f xmlns="eb315274-2704-4ddc-b541-03876a792b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811CA2-1472-4C89-AC74-BCF850806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315274-2704-4ddc-b541-03876a792bcf"/>
    <ds:schemaRef ds:uri="2c86de63-6936-4587-8b04-d8aecd92fa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7E18C4-7234-4B66-BD6E-9F5833D1B6CA}">
  <ds:schemaRefs>
    <ds:schemaRef ds:uri="http://schemas.microsoft.com/sharepoint/v3/contenttype/forms"/>
  </ds:schemaRefs>
</ds:datastoreItem>
</file>

<file path=customXml/itemProps3.xml><?xml version="1.0" encoding="utf-8"?>
<ds:datastoreItem xmlns:ds="http://schemas.openxmlformats.org/officeDocument/2006/customXml" ds:itemID="{9F473FD5-2AB5-4B24-9AE9-B020370B2941}">
  <ds:schemaRefs>
    <ds:schemaRef ds:uri="http://schemas.microsoft.com/office/2006/metadata/properties"/>
    <ds:schemaRef ds:uri="http://schemas.microsoft.com/office/infopath/2007/PartnerControls"/>
    <ds:schemaRef ds:uri="2c86de63-6936-4587-8b04-d8aecd92fa4a"/>
    <ds:schemaRef ds:uri="eb315274-2704-4ddc-b541-03876a792b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月末一括資金繰り表(予測)</vt:lpstr>
      <vt:lpstr>月末一括資金繰り表(予測) 内容・入力説明</vt:lpstr>
      <vt:lpstr>月末一括資金繰り表(実績)</vt:lpstr>
      <vt:lpstr>月末一括資金繰り表(実績) 内容・入力説明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正朋 小林</dc:creator>
  <cp:lastModifiedBy>憲吾 東</cp:lastModifiedBy>
  <cp:lastPrinted>2025-06-28T01:02:36Z</cp:lastPrinted>
  <dcterms:created xsi:type="dcterms:W3CDTF">2024-09-11T02:28:08Z</dcterms:created>
  <dcterms:modified xsi:type="dcterms:W3CDTF">2025-07-10T07:33:54Z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0x01010055F1F5EE3C7430498A6566B1C3484C53</vt:lpwstr>
  </property>
  <property fmtid="{D5CDD505-2E9C-101B-9397-08002B2CF9AE}" pid="3" name="MediaServiceImageTags">
    <vt:lpwstr/>
  </property>
</Properties>
</file>