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er\Dropbox\PC\Desktop\"/>
    </mc:Choice>
  </mc:AlternateContent>
  <xr:revisionPtr revIDLastSave="0" documentId="13_ncr:1_{75B3EA13-0475-4360-8530-E5B3B28863D8}" xr6:coauthVersionLast="47" xr6:coauthVersionMax="47" xr10:uidLastSave="{00000000-0000-0000-0000-000000000000}"/>
  <bookViews>
    <workbookView xWindow="-108" yWindow="-108" windowWidth="23256" windowHeight="12456" xr2:uid="{CD7DC313-6443-4F38-91F4-825E1EE27C4B}"/>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 i="1" l="1"/>
  <c r="BC4" i="1"/>
  <c r="BJ5" i="1"/>
  <c r="BJ6" i="1"/>
  <c r="BJ7" i="1"/>
  <c r="BJ16" i="1" s="1"/>
  <c r="BJ8" i="1"/>
  <c r="BJ9" i="1"/>
  <c r="BJ18" i="1" s="1"/>
  <c r="BJ10" i="1"/>
  <c r="BJ19" i="1" s="1"/>
  <c r="BJ11" i="1"/>
  <c r="BJ20" i="1" s="1"/>
  <c r="BJ15" i="1"/>
  <c r="BJ14" i="1"/>
  <c r="BJ4" i="1"/>
  <c r="BJ13" i="1" s="1"/>
  <c r="BJ17" i="1"/>
  <c r="BC20" i="1"/>
  <c r="BC19" i="1"/>
  <c r="BC18" i="1"/>
  <c r="BC17" i="1"/>
  <c r="BC16" i="1"/>
  <c r="BC15" i="1"/>
  <c r="BC14" i="1"/>
  <c r="BC13" i="1"/>
  <c r="AV20" i="1"/>
  <c r="AV19" i="1"/>
  <c r="AV18" i="1"/>
  <c r="AV17" i="1"/>
  <c r="AV16" i="1"/>
  <c r="AV15" i="1"/>
  <c r="AV14" i="1"/>
  <c r="AV13" i="1"/>
  <c r="AO20" i="1"/>
  <c r="AO19" i="1"/>
  <c r="AO18" i="1"/>
  <c r="AO17" i="1"/>
  <c r="AO16" i="1"/>
  <c r="AO15" i="1"/>
  <c r="AO14" i="1"/>
  <c r="AO13" i="1"/>
  <c r="AH20" i="1"/>
  <c r="AH19" i="1"/>
  <c r="AH18" i="1"/>
  <c r="AH17" i="1"/>
  <c r="AH16" i="1"/>
  <c r="AH15" i="1"/>
  <c r="AH14" i="1"/>
  <c r="AH13" i="1"/>
  <c r="AA20" i="1"/>
  <c r="AA19" i="1"/>
  <c r="AA18" i="1"/>
  <c r="AA17" i="1"/>
  <c r="AA16" i="1"/>
  <c r="AA15" i="1"/>
  <c r="AA14" i="1"/>
  <c r="AA13" i="1"/>
  <c r="T20" i="1"/>
  <c r="T19" i="1"/>
  <c r="T18" i="1"/>
  <c r="T17" i="1"/>
  <c r="T16" i="1"/>
  <c r="T15" i="1"/>
  <c r="T14" i="1"/>
  <c r="T13" i="1"/>
  <c r="M14" i="1"/>
  <c r="M15" i="1"/>
  <c r="M16" i="1"/>
  <c r="M17" i="1"/>
  <c r="M18" i="1"/>
  <c r="M19" i="1"/>
  <c r="M20" i="1"/>
  <c r="M13" i="1"/>
  <c r="M21" i="1"/>
  <c r="BI11" i="1"/>
  <c r="BI10" i="1"/>
  <c r="BI9" i="1"/>
  <c r="BI8" i="1"/>
  <c r="BI7" i="1"/>
  <c r="BI6" i="1"/>
  <c r="BI5" i="1"/>
  <c r="BI4" i="1"/>
  <c r="BC5" i="1"/>
  <c r="BC6" i="1"/>
  <c r="BC7" i="1"/>
  <c r="BC8" i="1"/>
  <c r="BC9" i="1"/>
  <c r="BC10" i="1"/>
  <c r="BC11" i="1"/>
  <c r="BB5" i="1"/>
  <c r="BB6" i="1"/>
  <c r="BB7" i="1"/>
  <c r="BB8" i="1"/>
  <c r="BB9" i="1"/>
  <c r="BB10" i="1"/>
  <c r="BB11" i="1"/>
  <c r="BB4" i="1"/>
  <c r="AV5" i="1"/>
  <c r="AV6" i="1"/>
  <c r="AV7" i="1"/>
  <c r="AV8" i="1"/>
  <c r="AV9" i="1"/>
  <c r="AV10" i="1"/>
  <c r="AV11" i="1"/>
  <c r="AV4" i="1"/>
  <c r="AU5" i="1"/>
  <c r="AU6" i="1"/>
  <c r="AU7" i="1"/>
  <c r="AU8" i="1"/>
  <c r="AU9" i="1"/>
  <c r="AU10" i="1"/>
  <c r="AU11" i="1"/>
  <c r="AU4" i="1"/>
  <c r="AO5" i="1"/>
  <c r="AO6" i="1"/>
  <c r="AO7" i="1"/>
  <c r="AO8" i="1"/>
  <c r="AO9" i="1"/>
  <c r="AO10" i="1"/>
  <c r="AO11" i="1"/>
  <c r="AO4" i="1"/>
  <c r="AN5" i="1"/>
  <c r="AN6" i="1"/>
  <c r="AN7" i="1"/>
  <c r="AN8" i="1"/>
  <c r="AN9" i="1"/>
  <c r="AN10" i="1"/>
  <c r="AN11" i="1"/>
  <c r="AN4" i="1"/>
  <c r="AH6" i="1"/>
  <c r="AH7" i="1"/>
  <c r="AH8" i="1"/>
  <c r="AH9" i="1"/>
  <c r="AH10" i="1"/>
  <c r="AH11" i="1"/>
  <c r="AH4" i="1"/>
  <c r="AG5" i="1"/>
  <c r="AG6" i="1"/>
  <c r="AG7" i="1"/>
  <c r="AG8" i="1"/>
  <c r="AG9" i="1"/>
  <c r="AG10" i="1"/>
  <c r="AG11" i="1"/>
  <c r="AG4" i="1"/>
  <c r="AA5" i="1"/>
  <c r="AA6" i="1"/>
  <c r="AA7" i="1"/>
  <c r="AA8" i="1"/>
  <c r="AA9" i="1"/>
  <c r="AA10" i="1"/>
  <c r="AA11" i="1"/>
  <c r="AA4" i="1"/>
  <c r="Z5" i="1"/>
  <c r="Z6" i="1"/>
  <c r="Z7" i="1"/>
  <c r="Z8" i="1"/>
  <c r="Z9" i="1"/>
  <c r="Z10" i="1"/>
  <c r="Z11" i="1"/>
  <c r="Z4" i="1"/>
  <c r="T5" i="1"/>
  <c r="T6" i="1"/>
  <c r="T7" i="1"/>
  <c r="T8" i="1"/>
  <c r="T9" i="1"/>
  <c r="T10" i="1"/>
  <c r="T11" i="1"/>
  <c r="T4" i="1"/>
  <c r="S5" i="1"/>
  <c r="S6" i="1"/>
  <c r="S7" i="1"/>
  <c r="S8" i="1"/>
  <c r="S9" i="1"/>
  <c r="S10" i="1"/>
  <c r="S11" i="1"/>
  <c r="S4" i="1"/>
  <c r="M5" i="1"/>
  <c r="M6" i="1"/>
  <c r="M7" i="1"/>
  <c r="M8" i="1"/>
  <c r="M9" i="1"/>
  <c r="M10" i="1"/>
  <c r="M11" i="1"/>
  <c r="M4" i="1"/>
  <c r="L5" i="1"/>
  <c r="L6" i="1"/>
  <c r="L7" i="1"/>
  <c r="L8" i="1"/>
  <c r="L9" i="1"/>
  <c r="L10" i="1"/>
  <c r="L11" i="1"/>
  <c r="L4" i="1"/>
  <c r="P4" i="1"/>
  <c r="AD4" i="1" s="1"/>
  <c r="AR4" i="1" s="1"/>
  <c r="I5" i="1"/>
  <c r="P5" i="1" s="1"/>
  <c r="AD5" i="1" s="1"/>
  <c r="AR5" i="1" s="1"/>
  <c r="I6" i="1" l="1"/>
  <c r="P6" i="1" l="1"/>
  <c r="AD6" i="1" s="1"/>
  <c r="AR6" i="1" s="1"/>
  <c r="I7" i="1"/>
  <c r="P7" i="1" l="1"/>
  <c r="AD7" i="1" s="1"/>
  <c r="AR7" i="1" s="1"/>
  <c r="I8" i="1"/>
  <c r="P8" i="1" l="1"/>
  <c r="AD8" i="1" s="1"/>
  <c r="AR8" i="1" s="1"/>
  <c r="I9" i="1"/>
  <c r="P9" i="1" l="1"/>
  <c r="AD9" i="1" s="1"/>
  <c r="AR9" i="1" s="1"/>
  <c r="I10" i="1"/>
  <c r="I11" i="1" l="1"/>
  <c r="P11" i="1" s="1"/>
  <c r="AD11" i="1" s="1"/>
  <c r="AR11" i="1" s="1"/>
  <c r="P10" i="1"/>
  <c r="AD10" i="1" s="1"/>
  <c r="AR10" i="1" s="1"/>
</calcChain>
</file>

<file path=xl/sharedStrings.xml><?xml version="1.0" encoding="utf-8"?>
<sst xmlns="http://schemas.openxmlformats.org/spreadsheetml/2006/main" count="73" uniqueCount="18">
  <si>
    <t>社会保険料(概算)</t>
    <rPh sb="0" eb="5">
      <t>シャカイホケンリョウ</t>
    </rPh>
    <rPh sb="6" eb="8">
      <t>ガイサン</t>
    </rPh>
    <phoneticPr fontId="2"/>
  </si>
  <si>
    <t>基礎控除額</t>
    <rPh sb="0" eb="4">
      <t>キソコウジョ</t>
    </rPh>
    <rPh sb="4" eb="5">
      <t>ガク</t>
    </rPh>
    <phoneticPr fontId="2"/>
  </si>
  <si>
    <t>配偶者控除</t>
    <rPh sb="0" eb="3">
      <t>ハイグウシャ</t>
    </rPh>
    <rPh sb="3" eb="5">
      <t>コウジョ</t>
    </rPh>
    <phoneticPr fontId="2"/>
  </si>
  <si>
    <t>所得税</t>
    <rPh sb="0" eb="3">
      <t>ショトクゼイ</t>
    </rPh>
    <phoneticPr fontId="2"/>
  </si>
  <si>
    <t>手取り額</t>
    <rPh sb="0" eb="2">
      <t>テド</t>
    </rPh>
    <rPh sb="3" eb="4">
      <t>ガク</t>
    </rPh>
    <phoneticPr fontId="2"/>
  </si>
  <si>
    <t>社会保険料(概算)</t>
    <rPh sb="0" eb="2">
      <t>シャカイ</t>
    </rPh>
    <rPh sb="2" eb="4">
      <t>ホケン</t>
    </rPh>
    <rPh sb="4" eb="5">
      <t>リョウ</t>
    </rPh>
    <rPh sb="6" eb="8">
      <t>ガイサン</t>
    </rPh>
    <phoneticPr fontId="2"/>
  </si>
  <si>
    <t>基礎控除</t>
    <rPh sb="0" eb="4">
      <t>キソコウジョ</t>
    </rPh>
    <phoneticPr fontId="2"/>
  </si>
  <si>
    <t>※本人及び配偶者の社会保険料については概算で計上しています(三重県・40歳以上の仮定・介護保険有り・雇用保険料一般)</t>
    <rPh sb="1" eb="3">
      <t>ホンニン</t>
    </rPh>
    <rPh sb="3" eb="4">
      <t>オヨ</t>
    </rPh>
    <rPh sb="5" eb="8">
      <t>ハイグウシャ</t>
    </rPh>
    <rPh sb="9" eb="14">
      <t>シャカイホケンリョウ</t>
    </rPh>
    <rPh sb="19" eb="21">
      <t>ガイサン</t>
    </rPh>
    <rPh sb="22" eb="24">
      <t>ケイジョウ</t>
    </rPh>
    <rPh sb="30" eb="33">
      <t>ミエケン</t>
    </rPh>
    <rPh sb="36" eb="37">
      <t>サイ</t>
    </rPh>
    <rPh sb="37" eb="39">
      <t>イジョウ</t>
    </rPh>
    <rPh sb="40" eb="42">
      <t>カテイ</t>
    </rPh>
    <rPh sb="43" eb="47">
      <t>カイゴホケン</t>
    </rPh>
    <rPh sb="47" eb="48">
      <t>ア</t>
    </rPh>
    <rPh sb="50" eb="52">
      <t>コヨウ</t>
    </rPh>
    <rPh sb="52" eb="55">
      <t>ホケンリョウ</t>
    </rPh>
    <rPh sb="55" eb="57">
      <t>イッパン</t>
    </rPh>
    <phoneticPr fontId="2"/>
  </si>
  <si>
    <t>本人の給与</t>
    <rPh sb="0" eb="2">
      <t>ホンニン</t>
    </rPh>
    <rPh sb="3" eb="5">
      <t>キュウヨ</t>
    </rPh>
    <phoneticPr fontId="2"/>
  </si>
  <si>
    <t>※基礎控除及び配偶者控除・配偶者特別控除のみを考慮しています。それ以外の控除については考慮していません。</t>
    <rPh sb="1" eb="5">
      <t>キソコウジョ</t>
    </rPh>
    <rPh sb="5" eb="6">
      <t>オヨ</t>
    </rPh>
    <rPh sb="7" eb="10">
      <t>ハイグウシャ</t>
    </rPh>
    <rPh sb="10" eb="12">
      <t>コウジョ</t>
    </rPh>
    <rPh sb="13" eb="15">
      <t>ハイグウ</t>
    </rPh>
    <rPh sb="15" eb="16">
      <t>シャ</t>
    </rPh>
    <rPh sb="16" eb="18">
      <t>トクベツ</t>
    </rPh>
    <rPh sb="18" eb="20">
      <t>コウジョ</t>
    </rPh>
    <rPh sb="23" eb="25">
      <t>コウリョ</t>
    </rPh>
    <rPh sb="33" eb="35">
      <t>イガイ</t>
    </rPh>
    <rPh sb="36" eb="38">
      <t>コウジョ</t>
    </rPh>
    <rPh sb="43" eb="45">
      <t>コウリョ</t>
    </rPh>
    <phoneticPr fontId="2"/>
  </si>
  <si>
    <t>※配偶者の社会保険料については、月額8万8,000円以上の場合には社会保険に加入するという前提で計算しています。</t>
    <rPh sb="1" eb="4">
      <t>ハイグウシャ</t>
    </rPh>
    <rPh sb="5" eb="10">
      <t>シャカイホケンリョウ</t>
    </rPh>
    <rPh sb="16" eb="18">
      <t>ゲツガク</t>
    </rPh>
    <rPh sb="19" eb="20">
      <t>マン</t>
    </rPh>
    <rPh sb="25" eb="26">
      <t>エン</t>
    </rPh>
    <rPh sb="26" eb="28">
      <t>イジョウ</t>
    </rPh>
    <rPh sb="29" eb="31">
      <t>バアイ</t>
    </rPh>
    <rPh sb="33" eb="37">
      <t>シャカイホケン</t>
    </rPh>
    <rPh sb="38" eb="40">
      <t>カニュウ</t>
    </rPh>
    <rPh sb="45" eb="47">
      <t>ゼンテイ</t>
    </rPh>
    <rPh sb="48" eb="50">
      <t>ケイサン</t>
    </rPh>
    <phoneticPr fontId="2"/>
  </si>
  <si>
    <t>※今回の計算では住民税は考慮していません。</t>
    <rPh sb="1" eb="3">
      <t>コンカイ</t>
    </rPh>
    <rPh sb="4" eb="6">
      <t>ケイサン</t>
    </rPh>
    <rPh sb="8" eb="11">
      <t>ジュウミンゼイ</t>
    </rPh>
    <rPh sb="12" eb="14">
      <t>コウリョ</t>
    </rPh>
    <phoneticPr fontId="2"/>
  </si>
  <si>
    <t>本人手取額</t>
    <rPh sb="0" eb="2">
      <t>ホンニン</t>
    </rPh>
    <rPh sb="2" eb="4">
      <t>テド</t>
    </rPh>
    <rPh sb="4" eb="5">
      <t>ガク</t>
    </rPh>
    <phoneticPr fontId="2"/>
  </si>
  <si>
    <t>手取額合計</t>
    <rPh sb="0" eb="2">
      <t>テド</t>
    </rPh>
    <rPh sb="2" eb="3">
      <t>ガク</t>
    </rPh>
    <rPh sb="3" eb="5">
      <t>ゴウケイ</t>
    </rPh>
    <phoneticPr fontId="2"/>
  </si>
  <si>
    <t>本人手取額</t>
    <rPh sb="0" eb="2">
      <t>ホンニン</t>
    </rPh>
    <rPh sb="2" eb="5">
      <t>テドリガク</t>
    </rPh>
    <phoneticPr fontId="2"/>
  </si>
  <si>
    <t>本人手取額</t>
    <rPh sb="0" eb="2">
      <t>ホンニン</t>
    </rPh>
    <rPh sb="2" eb="4">
      <t>テドリ</t>
    </rPh>
    <rPh sb="4" eb="5">
      <t>ガク</t>
    </rPh>
    <phoneticPr fontId="2"/>
  </si>
  <si>
    <t>額面/年</t>
    <rPh sb="0" eb="2">
      <t>ガクメン</t>
    </rPh>
    <rPh sb="3" eb="4">
      <t>ネン</t>
    </rPh>
    <phoneticPr fontId="2"/>
  </si>
  <si>
    <t>配偶者の給与(額面)/年</t>
    <rPh sb="0" eb="3">
      <t>ハイグウシャ</t>
    </rPh>
    <rPh sb="4" eb="6">
      <t>キュウヨ</t>
    </rPh>
    <rPh sb="7" eb="9">
      <t>ガクメン</t>
    </rPh>
    <rPh sb="11" eb="1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</si>
</sst>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
    <xf numFmtId="0" fontId="0" fillId="0" borderId="0" xfId="0">
      <alignment vertical="center"/>
    </xf>
    <xf numFmtId="38" fontId="0" fillId="0" borderId="0" xfId="1" applyFont="1">
      <alignment vertical="center"/>
    </xf>
    <xf numFmtId="38" fontId="3" fillId="0" borderId="0" xfId="1" applyFont="1">
      <alignment vertical="center"/>
    </xf>
    <xf numFmtId="0" fontId="3" fillId="0" borderId="0" xfId="0" applyFont="1">
      <alignment vertical="center"/>
    </xf>
    <xf numFmtId="38" fontId="0" fillId="0" borderId="4" xfId="1" applyFont="1" applyBorder="1">
      <alignment vertical="center"/>
    </xf>
    <xf numFmtId="38" fontId="0" fillId="0" borderId="0" xfId="1" applyFont="1" applyBorder="1">
      <alignment vertical="center"/>
    </xf>
    <xf numFmtId="38" fontId="0" fillId="0" borderId="5" xfId="1" applyFont="1" applyBorder="1">
      <alignment vertical="center"/>
    </xf>
    <xf numFmtId="38" fontId="0" fillId="0" borderId="6" xfId="1"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0" fillId="0" borderId="8" xfId="1"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38" fontId="0" fillId="0" borderId="13" xfId="1" applyFont="1" applyBorder="1">
      <alignment vertical="center"/>
    </xf>
    <xf numFmtId="38" fontId="0" fillId="0" borderId="14" xfId="1" applyFont="1" applyBorder="1">
      <alignment vertical="center"/>
    </xf>
    <xf numFmtId="0" fontId="4" fillId="0" borderId="16" xfId="0" applyFont="1" applyBorder="1" applyAlignment="1">
      <alignment horizontal="center" vertical="center"/>
    </xf>
    <xf numFmtId="38" fontId="0" fillId="0" borderId="17" xfId="1" applyFont="1" applyBorder="1">
      <alignment vertical="center"/>
    </xf>
    <xf numFmtId="38" fontId="0" fillId="0" borderId="18" xfId="1" applyFont="1" applyBorder="1">
      <alignment vertical="center"/>
    </xf>
    <xf numFmtId="38" fontId="0" fillId="0" borderId="19" xfId="1" applyFont="1" applyBorder="1">
      <alignment vertical="center"/>
    </xf>
    <xf numFmtId="38" fontId="4" fillId="0" borderId="9" xfId="1" applyFont="1" applyBorder="1">
      <alignment vertical="center"/>
    </xf>
    <xf numFmtId="38" fontId="4" fillId="0" borderId="15" xfId="1" applyFont="1" applyBorder="1">
      <alignment vertical="center"/>
    </xf>
    <xf numFmtId="38" fontId="4" fillId="0" borderId="8" xfId="1" applyFont="1" applyBorder="1">
      <alignment vertical="center"/>
    </xf>
    <xf numFmtId="38" fontId="5" fillId="0" borderId="0" xfId="1" applyFont="1" applyBorder="1">
      <alignment vertical="center"/>
    </xf>
    <xf numFmtId="38" fontId="5" fillId="0" borderId="14" xfId="1" applyFont="1" applyBorder="1">
      <alignment vertical="center"/>
    </xf>
    <xf numFmtId="38" fontId="5" fillId="0" borderId="6" xfId="1" applyFont="1" applyBorder="1">
      <alignment vertical="center"/>
    </xf>
    <xf numFmtId="9" fontId="0" fillId="0" borderId="0" xfId="2" applyFo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3B51-E7A2-46A9-AD0A-0CE261C9844B}">
  <dimension ref="B1:BJ21"/>
  <sheetViews>
    <sheetView tabSelected="1" workbookViewId="0">
      <pane xSplit="6" ySplit="3" topLeftCell="J4" activePane="bottomRight" state="frozen"/>
      <selection pane="topRight" activeCell="G1" sqref="G1"/>
      <selection pane="bottomLeft" activeCell="A4" sqref="A4"/>
      <selection pane="bottomRight" activeCell="L13" sqref="L13"/>
    </sheetView>
  </sheetViews>
  <sheetFormatPr defaultRowHeight="18" x14ac:dyDescent="0.45"/>
  <cols>
    <col min="2" max="2" width="25.09765625" customWidth="1"/>
    <col min="3" max="3" width="18.19921875" customWidth="1"/>
    <col min="4" max="6" width="11.69921875" customWidth="1"/>
    <col min="7" max="7" width="14.69921875" customWidth="1"/>
    <col min="8" max="8" width="16.09765625" customWidth="1"/>
    <col min="9" max="14" width="14.69921875" customWidth="1"/>
    <col min="15" max="15" width="15.59765625" customWidth="1"/>
    <col min="16" max="21" width="14.69921875" customWidth="1"/>
    <col min="22" max="22" width="16.09765625" customWidth="1"/>
    <col min="23" max="28" width="14.69921875" customWidth="1"/>
    <col min="29" max="29" width="17.19921875" customWidth="1"/>
    <col min="30" max="35" width="14.69921875" customWidth="1"/>
    <col min="36" max="36" width="16.796875" customWidth="1"/>
    <col min="37" max="42" width="14.69921875" customWidth="1"/>
    <col min="43" max="43" width="17.09765625" customWidth="1"/>
    <col min="44" max="49" width="14.69921875" customWidth="1"/>
    <col min="50" max="50" width="16.19921875" customWidth="1"/>
    <col min="51" max="56" width="14.69921875" customWidth="1"/>
    <col min="57" max="57" width="17.296875" customWidth="1"/>
    <col min="58" max="62" width="14.69921875" customWidth="1"/>
  </cols>
  <sheetData>
    <row r="1" spans="2:62" ht="18.600000000000001" thickBot="1" x14ac:dyDescent="0.5">
      <c r="B1" s="2" t="s">
        <v>7</v>
      </c>
      <c r="H1" s="2" t="s">
        <v>9</v>
      </c>
    </row>
    <row r="2" spans="2:62" x14ac:dyDescent="0.45">
      <c r="B2" s="8" t="s">
        <v>17</v>
      </c>
      <c r="C2" s="9" t="s">
        <v>0</v>
      </c>
      <c r="D2" s="9" t="s">
        <v>1</v>
      </c>
      <c r="E2" s="9" t="s">
        <v>3</v>
      </c>
      <c r="F2" s="13" t="s">
        <v>4</v>
      </c>
      <c r="G2" s="8" t="s">
        <v>8</v>
      </c>
      <c r="H2" s="9"/>
      <c r="I2" s="9"/>
      <c r="J2" s="9"/>
      <c r="K2" s="9"/>
      <c r="L2" s="9"/>
      <c r="M2" s="10"/>
      <c r="N2" s="8" t="s">
        <v>8</v>
      </c>
      <c r="O2" s="9"/>
      <c r="P2" s="9"/>
      <c r="Q2" s="9"/>
      <c r="R2" s="9"/>
      <c r="S2" s="9"/>
      <c r="T2" s="10"/>
      <c r="U2" s="9" t="s">
        <v>8</v>
      </c>
      <c r="V2" s="9"/>
      <c r="W2" s="9"/>
      <c r="X2" s="9"/>
      <c r="Y2" s="9"/>
      <c r="Z2" s="9"/>
      <c r="AA2" s="9"/>
      <c r="AB2" s="8" t="s">
        <v>8</v>
      </c>
      <c r="AC2" s="9"/>
      <c r="AD2" s="9"/>
      <c r="AE2" s="9"/>
      <c r="AF2" s="9"/>
      <c r="AG2" s="9"/>
      <c r="AH2" s="10"/>
      <c r="AI2" s="9" t="s">
        <v>8</v>
      </c>
      <c r="AJ2" s="9"/>
      <c r="AK2" s="9"/>
      <c r="AL2" s="9"/>
      <c r="AM2" s="9"/>
      <c r="AN2" s="9"/>
      <c r="AO2" s="9"/>
      <c r="AP2" s="8" t="s">
        <v>8</v>
      </c>
      <c r="AQ2" s="9"/>
      <c r="AR2" s="9"/>
      <c r="AS2" s="9"/>
      <c r="AT2" s="9"/>
      <c r="AU2" s="9"/>
      <c r="AV2" s="9"/>
      <c r="AW2" s="8" t="s">
        <v>8</v>
      </c>
      <c r="AX2" s="9"/>
      <c r="AY2" s="9"/>
      <c r="AZ2" s="9"/>
      <c r="BA2" s="9"/>
      <c r="BB2" s="9"/>
      <c r="BC2" s="10"/>
      <c r="BD2" s="9" t="s">
        <v>8</v>
      </c>
      <c r="BE2" s="9"/>
      <c r="BF2" s="9"/>
      <c r="BG2" s="9"/>
      <c r="BH2" s="9"/>
      <c r="BI2" s="9"/>
      <c r="BJ2" s="10"/>
    </row>
    <row r="3" spans="2:62" ht="18.600000000000001" thickBot="1" x14ac:dyDescent="0.5">
      <c r="B3" s="11"/>
      <c r="C3" s="12"/>
      <c r="D3" s="12"/>
      <c r="E3" s="12"/>
      <c r="F3" s="14"/>
      <c r="G3" s="16" t="s">
        <v>16</v>
      </c>
      <c r="H3" s="21" t="s">
        <v>5</v>
      </c>
      <c r="I3" s="21" t="s">
        <v>6</v>
      </c>
      <c r="J3" s="21" t="s">
        <v>2</v>
      </c>
      <c r="K3" s="21" t="s">
        <v>3</v>
      </c>
      <c r="L3" s="17" t="s">
        <v>12</v>
      </c>
      <c r="M3" s="18" t="s">
        <v>13</v>
      </c>
      <c r="N3" s="16" t="s">
        <v>16</v>
      </c>
      <c r="O3" s="21" t="s">
        <v>5</v>
      </c>
      <c r="P3" s="21" t="s">
        <v>6</v>
      </c>
      <c r="Q3" s="21" t="s">
        <v>2</v>
      </c>
      <c r="R3" s="21" t="s">
        <v>3</v>
      </c>
      <c r="S3" s="17" t="s">
        <v>12</v>
      </c>
      <c r="T3" s="18" t="s">
        <v>13</v>
      </c>
      <c r="U3" s="17" t="s">
        <v>16</v>
      </c>
      <c r="V3" s="21" t="s">
        <v>5</v>
      </c>
      <c r="W3" s="21" t="s">
        <v>6</v>
      </c>
      <c r="X3" s="21" t="s">
        <v>2</v>
      </c>
      <c r="Y3" s="21" t="s">
        <v>3</v>
      </c>
      <c r="Z3" s="17" t="s">
        <v>12</v>
      </c>
      <c r="AA3" s="18" t="s">
        <v>13</v>
      </c>
      <c r="AB3" s="16" t="s">
        <v>16</v>
      </c>
      <c r="AC3" s="21" t="s">
        <v>5</v>
      </c>
      <c r="AD3" s="21" t="s">
        <v>6</v>
      </c>
      <c r="AE3" s="21" t="s">
        <v>2</v>
      </c>
      <c r="AF3" s="21" t="s">
        <v>3</v>
      </c>
      <c r="AG3" s="17" t="s">
        <v>12</v>
      </c>
      <c r="AH3" s="18" t="s">
        <v>13</v>
      </c>
      <c r="AI3" s="17" t="s">
        <v>16</v>
      </c>
      <c r="AJ3" s="21" t="s">
        <v>5</v>
      </c>
      <c r="AK3" s="21" t="s">
        <v>6</v>
      </c>
      <c r="AL3" s="21" t="s">
        <v>2</v>
      </c>
      <c r="AM3" s="21" t="s">
        <v>3</v>
      </c>
      <c r="AN3" s="17" t="s">
        <v>14</v>
      </c>
      <c r="AO3" s="18" t="s">
        <v>13</v>
      </c>
      <c r="AP3" s="16" t="s">
        <v>16</v>
      </c>
      <c r="AQ3" s="21" t="s">
        <v>5</v>
      </c>
      <c r="AR3" s="21" t="s">
        <v>6</v>
      </c>
      <c r="AS3" s="21" t="s">
        <v>2</v>
      </c>
      <c r="AT3" s="21" t="s">
        <v>3</v>
      </c>
      <c r="AU3" s="17" t="s">
        <v>14</v>
      </c>
      <c r="AV3" s="18" t="s">
        <v>13</v>
      </c>
      <c r="AW3" s="16" t="s">
        <v>16</v>
      </c>
      <c r="AX3" s="21" t="s">
        <v>5</v>
      </c>
      <c r="AY3" s="21" t="s">
        <v>6</v>
      </c>
      <c r="AZ3" s="21" t="s">
        <v>2</v>
      </c>
      <c r="BA3" s="21" t="s">
        <v>3</v>
      </c>
      <c r="BB3" s="17" t="s">
        <v>15</v>
      </c>
      <c r="BC3" s="18" t="s">
        <v>13</v>
      </c>
      <c r="BD3" s="17" t="s">
        <v>16</v>
      </c>
      <c r="BE3" s="21" t="s">
        <v>5</v>
      </c>
      <c r="BF3" s="21" t="s">
        <v>6</v>
      </c>
      <c r="BG3" s="21" t="s">
        <v>2</v>
      </c>
      <c r="BH3" s="21" t="s">
        <v>3</v>
      </c>
      <c r="BI3" s="17" t="s">
        <v>15</v>
      </c>
      <c r="BJ3" s="18" t="s">
        <v>13</v>
      </c>
    </row>
    <row r="4" spans="2:62" ht="28.2" customHeight="1" x14ac:dyDescent="0.45">
      <c r="B4" s="4">
        <v>960000</v>
      </c>
      <c r="C4" s="5">
        <v>0</v>
      </c>
      <c r="D4" s="5">
        <v>950000</v>
      </c>
      <c r="E4" s="5">
        <v>0</v>
      </c>
      <c r="F4" s="25">
        <v>960000</v>
      </c>
      <c r="G4" s="4">
        <v>2400000</v>
      </c>
      <c r="H4" s="22">
        <v>372960</v>
      </c>
      <c r="I4" s="22">
        <v>880000</v>
      </c>
      <c r="J4" s="22">
        <v>380000</v>
      </c>
      <c r="K4" s="22">
        <v>0</v>
      </c>
      <c r="L4" s="5">
        <f>G4-H4-K4</f>
        <v>2027040</v>
      </c>
      <c r="M4" s="25">
        <f>L4+F4</f>
        <v>2987040</v>
      </c>
      <c r="N4" s="4">
        <v>3600000</v>
      </c>
      <c r="O4" s="22">
        <v>559440</v>
      </c>
      <c r="P4" s="22">
        <f>I4</f>
        <v>880000</v>
      </c>
      <c r="Q4" s="22">
        <v>380000</v>
      </c>
      <c r="R4" s="22">
        <v>31000</v>
      </c>
      <c r="S4" s="5">
        <f>N4-O4-R4</f>
        <v>3009560</v>
      </c>
      <c r="T4" s="25">
        <f>F4+S4</f>
        <v>3969560</v>
      </c>
      <c r="U4" s="5">
        <v>4800000</v>
      </c>
      <c r="V4" s="22">
        <v>763848</v>
      </c>
      <c r="W4" s="22">
        <v>680000</v>
      </c>
      <c r="X4" s="22">
        <v>380000</v>
      </c>
      <c r="Y4" s="22">
        <v>78900</v>
      </c>
      <c r="Z4" s="5">
        <f>U4-V4-Y4</f>
        <v>3957252</v>
      </c>
      <c r="AA4" s="25">
        <f>Z4+F4</f>
        <v>4917252</v>
      </c>
      <c r="AB4" s="4">
        <v>6000000</v>
      </c>
      <c r="AC4" s="22">
        <v>932400</v>
      </c>
      <c r="AD4" s="22">
        <f t="shared" ref="AD4:AD11" si="0">W4</f>
        <v>680000</v>
      </c>
      <c r="AE4" s="22">
        <v>380000</v>
      </c>
      <c r="AF4" s="22">
        <v>140000</v>
      </c>
      <c r="AG4" s="28">
        <f>AB4-AC4-AF4</f>
        <v>4927600</v>
      </c>
      <c r="AH4" s="25">
        <f>AG4+F4</f>
        <v>5887600</v>
      </c>
      <c r="AI4" s="5">
        <v>7200000</v>
      </c>
      <c r="AJ4" s="22">
        <v>1100952</v>
      </c>
      <c r="AK4" s="22">
        <v>630000</v>
      </c>
      <c r="AL4" s="22">
        <v>380000</v>
      </c>
      <c r="AM4" s="22">
        <v>230000</v>
      </c>
      <c r="AN4" s="5">
        <f>AI4-AJ4-AM4</f>
        <v>5869048</v>
      </c>
      <c r="AO4" s="25">
        <f>AN4+F4</f>
        <v>6829048</v>
      </c>
      <c r="AP4" s="4">
        <v>8400000</v>
      </c>
      <c r="AQ4" s="22">
        <v>1257408</v>
      </c>
      <c r="AR4" s="22">
        <f>AK4</f>
        <v>630000</v>
      </c>
      <c r="AS4" s="22">
        <v>380000</v>
      </c>
      <c r="AT4" s="22">
        <v>411100</v>
      </c>
      <c r="AU4" s="5">
        <f>AP4-AQ4-AT4</f>
        <v>6731492</v>
      </c>
      <c r="AV4" s="25">
        <f>AU4+F4</f>
        <v>7691492</v>
      </c>
      <c r="AW4" s="4">
        <v>9600000</v>
      </c>
      <c r="AX4" s="22">
        <v>1320192</v>
      </c>
      <c r="AY4" s="22">
        <v>580000</v>
      </c>
      <c r="AZ4" s="22">
        <v>380000</v>
      </c>
      <c r="BA4" s="22">
        <v>646500</v>
      </c>
      <c r="BB4" s="5">
        <f>AW4-AX4-BA4</f>
        <v>7633308</v>
      </c>
      <c r="BC4" s="25">
        <f>BB4+F4</f>
        <v>8593308</v>
      </c>
      <c r="BD4" s="5">
        <v>12000000</v>
      </c>
      <c r="BE4" s="22">
        <v>1394604</v>
      </c>
      <c r="BF4" s="22">
        <v>580000</v>
      </c>
      <c r="BG4" s="22">
        <v>0</v>
      </c>
      <c r="BH4" s="22">
        <v>1221400</v>
      </c>
      <c r="BI4" s="5">
        <f>BD4-BE4-BH4</f>
        <v>9383996</v>
      </c>
      <c r="BJ4" s="25">
        <f>BI4+F4</f>
        <v>10343996</v>
      </c>
    </row>
    <row r="5" spans="2:62" ht="28.2" customHeight="1" x14ac:dyDescent="0.45">
      <c r="B5" s="19">
        <v>1060000</v>
      </c>
      <c r="C5" s="20">
        <v>164100</v>
      </c>
      <c r="D5" s="20">
        <v>950000</v>
      </c>
      <c r="E5" s="20">
        <v>0</v>
      </c>
      <c r="F5" s="26">
        <v>895900</v>
      </c>
      <c r="G5" s="19">
        <v>2400000</v>
      </c>
      <c r="H5" s="23">
        <v>372960</v>
      </c>
      <c r="I5" s="23">
        <f>I4</f>
        <v>880000</v>
      </c>
      <c r="J5" s="23">
        <v>380000</v>
      </c>
      <c r="K5" s="23">
        <v>0</v>
      </c>
      <c r="L5" s="20">
        <f t="shared" ref="L5:L11" si="1">G5-H5-K5</f>
        <v>2027040</v>
      </c>
      <c r="M5" s="26">
        <f t="shared" ref="M5:M11" si="2">L5+F5</f>
        <v>2922940</v>
      </c>
      <c r="N5" s="19">
        <v>3600000</v>
      </c>
      <c r="O5" s="23">
        <v>559440</v>
      </c>
      <c r="P5" s="23">
        <f>I5</f>
        <v>880000</v>
      </c>
      <c r="Q5" s="23">
        <v>380000</v>
      </c>
      <c r="R5" s="23">
        <v>31000</v>
      </c>
      <c r="S5" s="20">
        <f t="shared" ref="S5:S11" si="3">N5-O5-R5</f>
        <v>3009560</v>
      </c>
      <c r="T5" s="26">
        <f t="shared" ref="T5:T11" si="4">F5+S5</f>
        <v>3905460</v>
      </c>
      <c r="U5" s="20">
        <v>4800000</v>
      </c>
      <c r="V5" s="23">
        <v>763848</v>
      </c>
      <c r="W5" s="23">
        <v>680000</v>
      </c>
      <c r="X5" s="23">
        <v>380000</v>
      </c>
      <c r="Y5" s="23">
        <v>78900</v>
      </c>
      <c r="Z5" s="20">
        <f t="shared" ref="Z5:Z11" si="5">U5-V5-Y5</f>
        <v>3957252</v>
      </c>
      <c r="AA5" s="26">
        <f t="shared" ref="AA5:AA11" si="6">Z5+F5</f>
        <v>4853152</v>
      </c>
      <c r="AB5" s="19">
        <v>6000000</v>
      </c>
      <c r="AC5" s="23">
        <v>932400</v>
      </c>
      <c r="AD5" s="23">
        <f t="shared" si="0"/>
        <v>680000</v>
      </c>
      <c r="AE5" s="23">
        <v>380000</v>
      </c>
      <c r="AF5" s="23">
        <v>140000</v>
      </c>
      <c r="AG5" s="29">
        <f t="shared" ref="AG5:AG11" si="7">AB5-AC5-AF5</f>
        <v>4927600</v>
      </c>
      <c r="AH5" s="26">
        <f>AG5+F5</f>
        <v>5823500</v>
      </c>
      <c r="AI5" s="20">
        <v>7200000</v>
      </c>
      <c r="AJ5" s="23">
        <v>1100952</v>
      </c>
      <c r="AK5" s="23">
        <v>630000</v>
      </c>
      <c r="AL5" s="23">
        <v>380000</v>
      </c>
      <c r="AM5" s="23">
        <v>230000</v>
      </c>
      <c r="AN5" s="20">
        <f t="shared" ref="AN5:AN11" si="8">AI5-AJ5-AM5</f>
        <v>5869048</v>
      </c>
      <c r="AO5" s="26">
        <f t="shared" ref="AO5:AO11" si="9">AN5+F5</f>
        <v>6764948</v>
      </c>
      <c r="AP5" s="19">
        <v>8400000</v>
      </c>
      <c r="AQ5" s="23">
        <v>1257408</v>
      </c>
      <c r="AR5" s="23">
        <f t="shared" ref="AR5:AR11" si="10">AK5</f>
        <v>630000</v>
      </c>
      <c r="AS5" s="23">
        <v>380000</v>
      </c>
      <c r="AT5" s="23">
        <v>411100</v>
      </c>
      <c r="AU5" s="20">
        <f t="shared" ref="AU5:AU11" si="11">AP5-AQ5-AT5</f>
        <v>6731492</v>
      </c>
      <c r="AV5" s="26">
        <f t="shared" ref="AV5:AV11" si="12">AU5+F5</f>
        <v>7627392</v>
      </c>
      <c r="AW5" s="19">
        <v>9600000</v>
      </c>
      <c r="AX5" s="23">
        <v>1320192</v>
      </c>
      <c r="AY5" s="23">
        <v>580000</v>
      </c>
      <c r="AZ5" s="23">
        <v>380000</v>
      </c>
      <c r="BA5" s="23">
        <v>646500</v>
      </c>
      <c r="BB5" s="20">
        <f t="shared" ref="BB5:BB11" si="13">AW5-AX5-BA5</f>
        <v>7633308</v>
      </c>
      <c r="BC5" s="26">
        <f t="shared" ref="BC5:BC11" si="14">BB5+F5</f>
        <v>8529208</v>
      </c>
      <c r="BD5" s="20">
        <v>12000000</v>
      </c>
      <c r="BE5" s="23">
        <v>1394604</v>
      </c>
      <c r="BF5" s="23">
        <v>580000</v>
      </c>
      <c r="BG5" s="23">
        <v>0</v>
      </c>
      <c r="BH5" s="23">
        <v>1221400</v>
      </c>
      <c r="BI5" s="20">
        <f t="shared" ref="BI5:BI11" si="15">BD5-BE5-BH5</f>
        <v>9383996</v>
      </c>
      <c r="BJ5" s="26">
        <f t="shared" ref="BJ5:BJ11" si="16">BI5+F5</f>
        <v>10279896</v>
      </c>
    </row>
    <row r="6" spans="2:62" ht="28.2" customHeight="1" x14ac:dyDescent="0.45">
      <c r="B6" s="19">
        <v>1300000</v>
      </c>
      <c r="C6" s="20">
        <v>204984</v>
      </c>
      <c r="D6" s="20">
        <v>950000</v>
      </c>
      <c r="E6" s="20">
        <v>0</v>
      </c>
      <c r="F6" s="26">
        <v>1095016</v>
      </c>
      <c r="G6" s="19">
        <v>2400000</v>
      </c>
      <c r="H6" s="23">
        <v>372960</v>
      </c>
      <c r="I6" s="23">
        <f t="shared" ref="I6:I11" si="17">I5</f>
        <v>880000</v>
      </c>
      <c r="J6" s="23">
        <v>380000</v>
      </c>
      <c r="K6" s="23">
        <v>0</v>
      </c>
      <c r="L6" s="20">
        <f t="shared" si="1"/>
        <v>2027040</v>
      </c>
      <c r="M6" s="26">
        <f t="shared" si="2"/>
        <v>3122056</v>
      </c>
      <c r="N6" s="19">
        <v>3600000</v>
      </c>
      <c r="O6" s="23">
        <v>559440</v>
      </c>
      <c r="P6" s="23">
        <f t="shared" ref="P6:P11" si="18">I6</f>
        <v>880000</v>
      </c>
      <c r="Q6" s="23">
        <v>380000</v>
      </c>
      <c r="R6" s="23">
        <v>31000</v>
      </c>
      <c r="S6" s="20">
        <f t="shared" si="3"/>
        <v>3009560</v>
      </c>
      <c r="T6" s="26">
        <f t="shared" si="4"/>
        <v>4104576</v>
      </c>
      <c r="U6" s="20">
        <v>4800000</v>
      </c>
      <c r="V6" s="23">
        <v>763848</v>
      </c>
      <c r="W6" s="23">
        <v>680000</v>
      </c>
      <c r="X6" s="23">
        <v>380000</v>
      </c>
      <c r="Y6" s="23">
        <v>78900</v>
      </c>
      <c r="Z6" s="20">
        <f t="shared" si="5"/>
        <v>3957252</v>
      </c>
      <c r="AA6" s="26">
        <f t="shared" si="6"/>
        <v>5052268</v>
      </c>
      <c r="AB6" s="19">
        <v>6000000</v>
      </c>
      <c r="AC6" s="23">
        <v>932400</v>
      </c>
      <c r="AD6" s="23">
        <f t="shared" si="0"/>
        <v>680000</v>
      </c>
      <c r="AE6" s="23">
        <v>380000</v>
      </c>
      <c r="AF6" s="23">
        <v>140000</v>
      </c>
      <c r="AG6" s="29">
        <f t="shared" si="7"/>
        <v>4927600</v>
      </c>
      <c r="AH6" s="26">
        <f t="shared" ref="AH5:AH11" si="19">AG6+F6</f>
        <v>6022616</v>
      </c>
      <c r="AI6" s="20">
        <v>7200000</v>
      </c>
      <c r="AJ6" s="23">
        <v>1100952</v>
      </c>
      <c r="AK6" s="23">
        <v>630000</v>
      </c>
      <c r="AL6" s="23">
        <v>380000</v>
      </c>
      <c r="AM6" s="23">
        <v>230000</v>
      </c>
      <c r="AN6" s="20">
        <f t="shared" si="8"/>
        <v>5869048</v>
      </c>
      <c r="AO6" s="26">
        <f t="shared" si="9"/>
        <v>6964064</v>
      </c>
      <c r="AP6" s="19">
        <v>8400000</v>
      </c>
      <c r="AQ6" s="23">
        <v>1257408</v>
      </c>
      <c r="AR6" s="23">
        <f t="shared" si="10"/>
        <v>630000</v>
      </c>
      <c r="AS6" s="23">
        <v>380000</v>
      </c>
      <c r="AT6" s="23">
        <v>411100</v>
      </c>
      <c r="AU6" s="20">
        <f t="shared" si="11"/>
        <v>6731492</v>
      </c>
      <c r="AV6" s="26">
        <f t="shared" si="12"/>
        <v>7826508</v>
      </c>
      <c r="AW6" s="19">
        <v>9600000</v>
      </c>
      <c r="AX6" s="23">
        <v>1320192</v>
      </c>
      <c r="AY6" s="23">
        <v>580000</v>
      </c>
      <c r="AZ6" s="23">
        <v>380000</v>
      </c>
      <c r="BA6" s="23">
        <v>646500</v>
      </c>
      <c r="BB6" s="20">
        <f t="shared" si="13"/>
        <v>7633308</v>
      </c>
      <c r="BC6" s="26">
        <f t="shared" si="14"/>
        <v>8728324</v>
      </c>
      <c r="BD6" s="20">
        <v>12000000</v>
      </c>
      <c r="BE6" s="23">
        <v>1394604</v>
      </c>
      <c r="BF6" s="23">
        <v>580000</v>
      </c>
      <c r="BG6" s="23">
        <v>0</v>
      </c>
      <c r="BH6" s="23">
        <v>1221400</v>
      </c>
      <c r="BI6" s="20">
        <f t="shared" si="15"/>
        <v>9383996</v>
      </c>
      <c r="BJ6" s="26">
        <f t="shared" si="16"/>
        <v>10479012</v>
      </c>
    </row>
    <row r="7" spans="2:62" ht="28.2" customHeight="1" x14ac:dyDescent="0.45">
      <c r="B7" s="19">
        <v>1500000</v>
      </c>
      <c r="C7" s="20">
        <v>234888</v>
      </c>
      <c r="D7" s="20">
        <v>950000</v>
      </c>
      <c r="E7" s="20">
        <v>0</v>
      </c>
      <c r="F7" s="26">
        <v>1265112</v>
      </c>
      <c r="G7" s="19">
        <v>2400000</v>
      </c>
      <c r="H7" s="23">
        <v>372960</v>
      </c>
      <c r="I7" s="23">
        <f t="shared" si="17"/>
        <v>880000</v>
      </c>
      <c r="J7" s="23">
        <v>380000</v>
      </c>
      <c r="K7" s="23">
        <v>0</v>
      </c>
      <c r="L7" s="20">
        <f t="shared" si="1"/>
        <v>2027040</v>
      </c>
      <c r="M7" s="26">
        <f t="shared" si="2"/>
        <v>3292152</v>
      </c>
      <c r="N7" s="19">
        <v>3600000</v>
      </c>
      <c r="O7" s="23">
        <v>559440</v>
      </c>
      <c r="P7" s="23">
        <f t="shared" si="18"/>
        <v>880000</v>
      </c>
      <c r="Q7" s="23">
        <v>380000</v>
      </c>
      <c r="R7" s="23">
        <v>31000</v>
      </c>
      <c r="S7" s="20">
        <f t="shared" si="3"/>
        <v>3009560</v>
      </c>
      <c r="T7" s="26">
        <f t="shared" si="4"/>
        <v>4274672</v>
      </c>
      <c r="U7" s="20">
        <v>4800000</v>
      </c>
      <c r="V7" s="23">
        <v>763848</v>
      </c>
      <c r="W7" s="23">
        <v>680000</v>
      </c>
      <c r="X7" s="23">
        <v>380000</v>
      </c>
      <c r="Y7" s="23">
        <v>78900</v>
      </c>
      <c r="Z7" s="20">
        <f t="shared" si="5"/>
        <v>3957252</v>
      </c>
      <c r="AA7" s="26">
        <f t="shared" si="6"/>
        <v>5222364</v>
      </c>
      <c r="AB7" s="19">
        <v>6000000</v>
      </c>
      <c r="AC7" s="23">
        <v>932400</v>
      </c>
      <c r="AD7" s="23">
        <f t="shared" si="0"/>
        <v>680000</v>
      </c>
      <c r="AE7" s="23">
        <v>380000</v>
      </c>
      <c r="AF7" s="23">
        <v>140000</v>
      </c>
      <c r="AG7" s="29">
        <f t="shared" si="7"/>
        <v>4927600</v>
      </c>
      <c r="AH7" s="26">
        <f t="shared" si="19"/>
        <v>6192712</v>
      </c>
      <c r="AI7" s="20">
        <v>7200000</v>
      </c>
      <c r="AJ7" s="23">
        <v>1100952</v>
      </c>
      <c r="AK7" s="23">
        <v>630000</v>
      </c>
      <c r="AL7" s="23">
        <v>380000</v>
      </c>
      <c r="AM7" s="23">
        <v>230000</v>
      </c>
      <c r="AN7" s="20">
        <f t="shared" si="8"/>
        <v>5869048</v>
      </c>
      <c r="AO7" s="26">
        <f t="shared" si="9"/>
        <v>7134160</v>
      </c>
      <c r="AP7" s="19">
        <v>8400000</v>
      </c>
      <c r="AQ7" s="23">
        <v>1257408</v>
      </c>
      <c r="AR7" s="23">
        <f t="shared" si="10"/>
        <v>630000</v>
      </c>
      <c r="AS7" s="23">
        <v>380000</v>
      </c>
      <c r="AT7" s="23">
        <v>411100</v>
      </c>
      <c r="AU7" s="20">
        <f t="shared" si="11"/>
        <v>6731492</v>
      </c>
      <c r="AV7" s="26">
        <f t="shared" si="12"/>
        <v>7996604</v>
      </c>
      <c r="AW7" s="19">
        <v>9600000</v>
      </c>
      <c r="AX7" s="23">
        <v>1320192</v>
      </c>
      <c r="AY7" s="23">
        <v>580000</v>
      </c>
      <c r="AZ7" s="23">
        <v>380000</v>
      </c>
      <c r="BA7" s="23">
        <v>646500</v>
      </c>
      <c r="BB7" s="20">
        <f t="shared" si="13"/>
        <v>7633308</v>
      </c>
      <c r="BC7" s="26">
        <f t="shared" si="14"/>
        <v>8898420</v>
      </c>
      <c r="BD7" s="20">
        <v>12000000</v>
      </c>
      <c r="BE7" s="23">
        <v>1394604</v>
      </c>
      <c r="BF7" s="23">
        <v>580000</v>
      </c>
      <c r="BG7" s="23">
        <v>0</v>
      </c>
      <c r="BH7" s="23">
        <v>1221400</v>
      </c>
      <c r="BI7" s="20">
        <f t="shared" si="15"/>
        <v>9383996</v>
      </c>
      <c r="BJ7" s="26">
        <f t="shared" si="16"/>
        <v>10649108</v>
      </c>
    </row>
    <row r="8" spans="2:62" ht="28.2" customHeight="1" x14ac:dyDescent="0.45">
      <c r="B8" s="19">
        <v>1800000</v>
      </c>
      <c r="C8" s="20">
        <v>279720</v>
      </c>
      <c r="D8" s="20">
        <v>950000</v>
      </c>
      <c r="E8" s="20">
        <v>0</v>
      </c>
      <c r="F8" s="26">
        <v>1520280</v>
      </c>
      <c r="G8" s="19">
        <v>2400000</v>
      </c>
      <c r="H8" s="23">
        <v>372960</v>
      </c>
      <c r="I8" s="23">
        <f t="shared" si="17"/>
        <v>880000</v>
      </c>
      <c r="J8" s="23">
        <v>160000</v>
      </c>
      <c r="K8" s="23">
        <v>9400</v>
      </c>
      <c r="L8" s="20">
        <f t="shared" si="1"/>
        <v>2017640</v>
      </c>
      <c r="M8" s="26">
        <f t="shared" si="2"/>
        <v>3537920</v>
      </c>
      <c r="N8" s="19">
        <v>3600000</v>
      </c>
      <c r="O8" s="23">
        <v>559440</v>
      </c>
      <c r="P8" s="23">
        <f t="shared" si="18"/>
        <v>880000</v>
      </c>
      <c r="Q8" s="23">
        <v>160000</v>
      </c>
      <c r="R8" s="23">
        <v>42000</v>
      </c>
      <c r="S8" s="20">
        <f t="shared" si="3"/>
        <v>2998560</v>
      </c>
      <c r="T8" s="26">
        <f t="shared" si="4"/>
        <v>4518840</v>
      </c>
      <c r="U8" s="20">
        <v>4800000</v>
      </c>
      <c r="V8" s="23">
        <v>763848</v>
      </c>
      <c r="W8" s="23">
        <v>680000</v>
      </c>
      <c r="X8" s="23">
        <v>160000</v>
      </c>
      <c r="Y8" s="23">
        <v>89900</v>
      </c>
      <c r="Z8" s="20">
        <f t="shared" si="5"/>
        <v>3946252</v>
      </c>
      <c r="AA8" s="26">
        <f t="shared" si="6"/>
        <v>5466532</v>
      </c>
      <c r="AB8" s="19">
        <v>6000000</v>
      </c>
      <c r="AC8" s="23">
        <v>932400</v>
      </c>
      <c r="AD8" s="23">
        <f t="shared" si="0"/>
        <v>680000</v>
      </c>
      <c r="AE8" s="23">
        <v>160000</v>
      </c>
      <c r="AF8" s="23">
        <v>162000</v>
      </c>
      <c r="AG8" s="29">
        <f t="shared" si="7"/>
        <v>4905600</v>
      </c>
      <c r="AH8" s="26">
        <f t="shared" si="19"/>
        <v>6425880</v>
      </c>
      <c r="AI8" s="20">
        <v>7200000</v>
      </c>
      <c r="AJ8" s="23">
        <v>1100952</v>
      </c>
      <c r="AK8" s="23">
        <v>630000</v>
      </c>
      <c r="AL8" s="23">
        <v>160000</v>
      </c>
      <c r="AM8" s="23">
        <v>270400</v>
      </c>
      <c r="AN8" s="20">
        <f t="shared" si="8"/>
        <v>5828648</v>
      </c>
      <c r="AO8" s="26">
        <f t="shared" si="9"/>
        <v>7348928</v>
      </c>
      <c r="AP8" s="19">
        <v>8400000</v>
      </c>
      <c r="AQ8" s="23">
        <v>1257408</v>
      </c>
      <c r="AR8" s="23">
        <f t="shared" si="10"/>
        <v>630000</v>
      </c>
      <c r="AS8" s="23">
        <v>160000</v>
      </c>
      <c r="AT8" s="23">
        <v>455100</v>
      </c>
      <c r="AU8" s="20">
        <f t="shared" si="11"/>
        <v>6687492</v>
      </c>
      <c r="AV8" s="26">
        <f t="shared" si="12"/>
        <v>8207772</v>
      </c>
      <c r="AW8" s="19">
        <v>9600000</v>
      </c>
      <c r="AX8" s="23">
        <v>1320192</v>
      </c>
      <c r="AY8" s="23">
        <v>580000</v>
      </c>
      <c r="AZ8" s="23">
        <v>160000</v>
      </c>
      <c r="BA8" s="23">
        <v>691000</v>
      </c>
      <c r="BB8" s="20">
        <f t="shared" si="13"/>
        <v>7588808</v>
      </c>
      <c r="BC8" s="26">
        <f t="shared" si="14"/>
        <v>9109088</v>
      </c>
      <c r="BD8" s="20">
        <v>12000000</v>
      </c>
      <c r="BE8" s="23">
        <v>1394604</v>
      </c>
      <c r="BF8" s="23">
        <v>580000</v>
      </c>
      <c r="BG8" s="23">
        <v>0</v>
      </c>
      <c r="BH8" s="23">
        <v>1221400</v>
      </c>
      <c r="BI8" s="20">
        <f t="shared" si="15"/>
        <v>9383996</v>
      </c>
      <c r="BJ8" s="26">
        <f t="shared" si="16"/>
        <v>10904276</v>
      </c>
    </row>
    <row r="9" spans="2:62" ht="28.2" customHeight="1" x14ac:dyDescent="0.45">
      <c r="B9" s="19">
        <v>2000000</v>
      </c>
      <c r="C9" s="20">
        <v>316728</v>
      </c>
      <c r="D9" s="20">
        <v>950000</v>
      </c>
      <c r="E9" s="20">
        <v>2700</v>
      </c>
      <c r="F9" s="26">
        <v>1680572</v>
      </c>
      <c r="G9" s="19">
        <v>2400000</v>
      </c>
      <c r="H9" s="23">
        <v>372960</v>
      </c>
      <c r="I9" s="23">
        <f t="shared" si="17"/>
        <v>880000</v>
      </c>
      <c r="J9" s="23">
        <v>30000</v>
      </c>
      <c r="K9" s="23">
        <v>15900</v>
      </c>
      <c r="L9" s="20">
        <f t="shared" si="1"/>
        <v>2011140</v>
      </c>
      <c r="M9" s="26">
        <f t="shared" si="2"/>
        <v>3691712</v>
      </c>
      <c r="N9" s="19">
        <v>3600000</v>
      </c>
      <c r="O9" s="23">
        <v>559440</v>
      </c>
      <c r="P9" s="23">
        <f t="shared" si="18"/>
        <v>880000</v>
      </c>
      <c r="Q9" s="23">
        <v>30000</v>
      </c>
      <c r="R9" s="23">
        <v>48600</v>
      </c>
      <c r="S9" s="20">
        <f t="shared" si="3"/>
        <v>2991960</v>
      </c>
      <c r="T9" s="26">
        <f t="shared" si="4"/>
        <v>4672532</v>
      </c>
      <c r="U9" s="20">
        <v>4800000</v>
      </c>
      <c r="V9" s="23">
        <v>763848</v>
      </c>
      <c r="W9" s="23">
        <v>680000</v>
      </c>
      <c r="X9" s="23">
        <v>30000</v>
      </c>
      <c r="Y9" s="23">
        <v>96400</v>
      </c>
      <c r="Z9" s="20">
        <f t="shared" si="5"/>
        <v>3939752</v>
      </c>
      <c r="AA9" s="26">
        <f t="shared" si="6"/>
        <v>5620324</v>
      </c>
      <c r="AB9" s="19">
        <v>6000000</v>
      </c>
      <c r="AC9" s="23">
        <v>932400</v>
      </c>
      <c r="AD9" s="23">
        <f t="shared" si="0"/>
        <v>680000</v>
      </c>
      <c r="AE9" s="23">
        <v>30000</v>
      </c>
      <c r="AF9" s="23">
        <v>175000</v>
      </c>
      <c r="AG9" s="29">
        <f t="shared" si="7"/>
        <v>4892600</v>
      </c>
      <c r="AH9" s="26">
        <f t="shared" si="19"/>
        <v>6573172</v>
      </c>
      <c r="AI9" s="20">
        <v>7200000</v>
      </c>
      <c r="AJ9" s="23">
        <v>1100952</v>
      </c>
      <c r="AK9" s="23">
        <v>630000</v>
      </c>
      <c r="AL9" s="23">
        <v>30000</v>
      </c>
      <c r="AM9" s="23">
        <v>297000</v>
      </c>
      <c r="AN9" s="20">
        <f t="shared" si="8"/>
        <v>5802048</v>
      </c>
      <c r="AO9" s="26">
        <f t="shared" si="9"/>
        <v>7482620</v>
      </c>
      <c r="AP9" s="19">
        <v>8400000</v>
      </c>
      <c r="AQ9" s="23">
        <v>1257408</v>
      </c>
      <c r="AR9" s="23">
        <f t="shared" si="10"/>
        <v>630000</v>
      </c>
      <c r="AS9" s="23">
        <v>30000</v>
      </c>
      <c r="AT9" s="23">
        <v>481100</v>
      </c>
      <c r="AU9" s="20">
        <f t="shared" si="11"/>
        <v>6661492</v>
      </c>
      <c r="AV9" s="26">
        <f t="shared" si="12"/>
        <v>8342064</v>
      </c>
      <c r="AW9" s="19">
        <v>9600000</v>
      </c>
      <c r="AX9" s="23">
        <v>1320192</v>
      </c>
      <c r="AY9" s="23">
        <v>580000</v>
      </c>
      <c r="AZ9" s="23">
        <v>30000</v>
      </c>
      <c r="BA9" s="23">
        <v>716500</v>
      </c>
      <c r="BB9" s="20">
        <f t="shared" si="13"/>
        <v>7563308</v>
      </c>
      <c r="BC9" s="26">
        <f t="shared" si="14"/>
        <v>9243880</v>
      </c>
      <c r="BD9" s="20">
        <v>12000000</v>
      </c>
      <c r="BE9" s="23">
        <v>1394604</v>
      </c>
      <c r="BF9" s="23">
        <v>580000</v>
      </c>
      <c r="BG9" s="23">
        <v>0</v>
      </c>
      <c r="BH9" s="23">
        <v>1221400</v>
      </c>
      <c r="BI9" s="20">
        <f t="shared" si="15"/>
        <v>9383996</v>
      </c>
      <c r="BJ9" s="26">
        <f t="shared" si="16"/>
        <v>11064568</v>
      </c>
    </row>
    <row r="10" spans="2:62" ht="28.2" customHeight="1" x14ac:dyDescent="0.45">
      <c r="B10" s="19">
        <v>2400000</v>
      </c>
      <c r="C10" s="20">
        <v>372960</v>
      </c>
      <c r="D10" s="20">
        <v>880000</v>
      </c>
      <c r="E10" s="20">
        <v>17400</v>
      </c>
      <c r="F10" s="26">
        <v>2009640</v>
      </c>
      <c r="G10" s="19">
        <v>2400000</v>
      </c>
      <c r="H10" s="23">
        <v>372960</v>
      </c>
      <c r="I10" s="23">
        <f t="shared" si="17"/>
        <v>880000</v>
      </c>
      <c r="J10" s="23">
        <v>0</v>
      </c>
      <c r="K10" s="23">
        <v>17400</v>
      </c>
      <c r="L10" s="20">
        <f t="shared" si="1"/>
        <v>2009640</v>
      </c>
      <c r="M10" s="26">
        <f t="shared" si="2"/>
        <v>4019280</v>
      </c>
      <c r="N10" s="19">
        <v>3600000</v>
      </c>
      <c r="O10" s="23">
        <v>559440</v>
      </c>
      <c r="P10" s="23">
        <f t="shared" si="18"/>
        <v>880000</v>
      </c>
      <c r="Q10" s="23">
        <v>0</v>
      </c>
      <c r="R10" s="23">
        <v>50100</v>
      </c>
      <c r="S10" s="20">
        <f t="shared" si="3"/>
        <v>2990460</v>
      </c>
      <c r="T10" s="26">
        <f t="shared" si="4"/>
        <v>5000100</v>
      </c>
      <c r="U10" s="20">
        <v>4800000</v>
      </c>
      <c r="V10" s="23">
        <v>763848</v>
      </c>
      <c r="W10" s="23">
        <v>680000</v>
      </c>
      <c r="X10" s="23">
        <v>0</v>
      </c>
      <c r="Y10" s="23">
        <v>98200</v>
      </c>
      <c r="Z10" s="20">
        <f t="shared" si="5"/>
        <v>3937952</v>
      </c>
      <c r="AA10" s="26">
        <f t="shared" si="6"/>
        <v>5947592</v>
      </c>
      <c r="AB10" s="19">
        <v>6000000</v>
      </c>
      <c r="AC10" s="23">
        <v>932400</v>
      </c>
      <c r="AD10" s="23">
        <f t="shared" si="0"/>
        <v>680000</v>
      </c>
      <c r="AE10" s="23">
        <v>0</v>
      </c>
      <c r="AF10" s="23">
        <v>178000</v>
      </c>
      <c r="AG10" s="29">
        <f t="shared" si="7"/>
        <v>4889600</v>
      </c>
      <c r="AH10" s="26">
        <f t="shared" si="19"/>
        <v>6899240</v>
      </c>
      <c r="AI10" s="20">
        <v>7200000</v>
      </c>
      <c r="AJ10" s="23">
        <v>1100952</v>
      </c>
      <c r="AK10" s="23">
        <v>630000</v>
      </c>
      <c r="AL10" s="23">
        <v>0</v>
      </c>
      <c r="AM10" s="23">
        <v>302400</v>
      </c>
      <c r="AN10" s="20">
        <f t="shared" si="8"/>
        <v>5796648</v>
      </c>
      <c r="AO10" s="26">
        <f t="shared" si="9"/>
        <v>7806288</v>
      </c>
      <c r="AP10" s="19">
        <v>8400000</v>
      </c>
      <c r="AQ10" s="23">
        <v>1257408</v>
      </c>
      <c r="AR10" s="23">
        <f t="shared" si="10"/>
        <v>630000</v>
      </c>
      <c r="AS10" s="23">
        <v>0</v>
      </c>
      <c r="AT10" s="23">
        <v>487100</v>
      </c>
      <c r="AU10" s="20">
        <f t="shared" si="11"/>
        <v>6655492</v>
      </c>
      <c r="AV10" s="26">
        <f t="shared" si="12"/>
        <v>8665132</v>
      </c>
      <c r="AW10" s="19">
        <v>9600000</v>
      </c>
      <c r="AX10" s="23">
        <v>1320192</v>
      </c>
      <c r="AY10" s="23">
        <v>580000</v>
      </c>
      <c r="AZ10" s="23">
        <v>0</v>
      </c>
      <c r="BA10" s="23">
        <v>722500</v>
      </c>
      <c r="BB10" s="20">
        <f t="shared" si="13"/>
        <v>7557308</v>
      </c>
      <c r="BC10" s="26">
        <f t="shared" si="14"/>
        <v>9566948</v>
      </c>
      <c r="BD10" s="20">
        <v>12000000</v>
      </c>
      <c r="BE10" s="23">
        <v>1394604</v>
      </c>
      <c r="BF10" s="23">
        <v>580000</v>
      </c>
      <c r="BG10" s="23">
        <v>0</v>
      </c>
      <c r="BH10" s="23">
        <v>1221400</v>
      </c>
      <c r="BI10" s="20">
        <f t="shared" si="15"/>
        <v>9383996</v>
      </c>
      <c r="BJ10" s="26">
        <f t="shared" si="16"/>
        <v>11393636</v>
      </c>
    </row>
    <row r="11" spans="2:62" ht="28.2" customHeight="1" thickBot="1" x14ac:dyDescent="0.5">
      <c r="B11" s="6">
        <v>3000000</v>
      </c>
      <c r="C11" s="7">
        <v>484128</v>
      </c>
      <c r="D11" s="7">
        <v>880000</v>
      </c>
      <c r="E11" s="7">
        <v>32800</v>
      </c>
      <c r="F11" s="27">
        <v>2483072</v>
      </c>
      <c r="G11" s="6">
        <v>2400000</v>
      </c>
      <c r="H11" s="24">
        <v>372960</v>
      </c>
      <c r="I11" s="24">
        <f t="shared" si="17"/>
        <v>880000</v>
      </c>
      <c r="J11" s="24">
        <v>0</v>
      </c>
      <c r="K11" s="24">
        <v>17400</v>
      </c>
      <c r="L11" s="7">
        <f t="shared" si="1"/>
        <v>2009640</v>
      </c>
      <c r="M11" s="27">
        <f t="shared" si="2"/>
        <v>4492712</v>
      </c>
      <c r="N11" s="6">
        <v>3600000</v>
      </c>
      <c r="O11" s="24">
        <v>559440</v>
      </c>
      <c r="P11" s="24">
        <f t="shared" si="18"/>
        <v>880000</v>
      </c>
      <c r="Q11" s="24">
        <v>0</v>
      </c>
      <c r="R11" s="24">
        <v>50100</v>
      </c>
      <c r="S11" s="7">
        <f t="shared" si="3"/>
        <v>2990460</v>
      </c>
      <c r="T11" s="27">
        <f t="shared" si="4"/>
        <v>5473532</v>
      </c>
      <c r="U11" s="7">
        <v>4800000</v>
      </c>
      <c r="V11" s="24">
        <v>763848</v>
      </c>
      <c r="W11" s="24">
        <v>680000</v>
      </c>
      <c r="X11" s="24">
        <v>0</v>
      </c>
      <c r="Y11" s="24">
        <v>98200</v>
      </c>
      <c r="Z11" s="7">
        <f t="shared" si="5"/>
        <v>3937952</v>
      </c>
      <c r="AA11" s="27">
        <f t="shared" si="6"/>
        <v>6421024</v>
      </c>
      <c r="AB11" s="6">
        <v>6000000</v>
      </c>
      <c r="AC11" s="24">
        <v>932400</v>
      </c>
      <c r="AD11" s="24">
        <f t="shared" si="0"/>
        <v>680000</v>
      </c>
      <c r="AE11" s="24">
        <v>0</v>
      </c>
      <c r="AF11" s="24">
        <v>178000</v>
      </c>
      <c r="AG11" s="30">
        <f t="shared" si="7"/>
        <v>4889600</v>
      </c>
      <c r="AH11" s="27">
        <f t="shared" si="19"/>
        <v>7372672</v>
      </c>
      <c r="AI11" s="7">
        <v>7200000</v>
      </c>
      <c r="AJ11" s="24">
        <v>1100952</v>
      </c>
      <c r="AK11" s="24">
        <v>630000</v>
      </c>
      <c r="AL11" s="24">
        <v>0</v>
      </c>
      <c r="AM11" s="24">
        <v>302400</v>
      </c>
      <c r="AN11" s="7">
        <f t="shared" si="8"/>
        <v>5796648</v>
      </c>
      <c r="AO11" s="27">
        <f t="shared" si="9"/>
        <v>8279720</v>
      </c>
      <c r="AP11" s="6">
        <v>8400000</v>
      </c>
      <c r="AQ11" s="24">
        <v>1257408</v>
      </c>
      <c r="AR11" s="24">
        <f t="shared" si="10"/>
        <v>630000</v>
      </c>
      <c r="AS11" s="24">
        <v>0</v>
      </c>
      <c r="AT11" s="24">
        <v>487100</v>
      </c>
      <c r="AU11" s="7">
        <f t="shared" si="11"/>
        <v>6655492</v>
      </c>
      <c r="AV11" s="15">
        <f t="shared" si="12"/>
        <v>9138564</v>
      </c>
      <c r="AW11" s="6">
        <v>9600000</v>
      </c>
      <c r="AX11" s="24">
        <v>1320192</v>
      </c>
      <c r="AY11" s="24">
        <v>580000</v>
      </c>
      <c r="AZ11" s="24">
        <v>0</v>
      </c>
      <c r="BA11" s="24">
        <v>722500</v>
      </c>
      <c r="BB11" s="7">
        <f t="shared" si="13"/>
        <v>7557308</v>
      </c>
      <c r="BC11" s="27">
        <f t="shared" si="14"/>
        <v>10040380</v>
      </c>
      <c r="BD11" s="7">
        <v>12000000</v>
      </c>
      <c r="BE11" s="24">
        <v>1394604</v>
      </c>
      <c r="BF11" s="24">
        <v>580000</v>
      </c>
      <c r="BG11" s="24">
        <v>0</v>
      </c>
      <c r="BH11" s="24">
        <v>1221400</v>
      </c>
      <c r="BI11" s="7">
        <f t="shared" si="15"/>
        <v>9383996</v>
      </c>
      <c r="BJ11" s="27">
        <f t="shared" si="16"/>
        <v>11867068</v>
      </c>
    </row>
    <row r="12" spans="2:62" x14ac:dyDescent="0.45">
      <c r="B12" s="3" t="s">
        <v>10</v>
      </c>
      <c r="L12" s="1"/>
      <c r="M12" s="1"/>
      <c r="S12" s="1"/>
      <c r="T12" s="1"/>
      <c r="Z12" s="1"/>
      <c r="AA12" s="1"/>
      <c r="AN12" s="1"/>
      <c r="BB12" s="1"/>
      <c r="BC12" s="1"/>
    </row>
    <row r="13" spans="2:62" x14ac:dyDescent="0.45">
      <c r="B13" s="3" t="s">
        <v>11</v>
      </c>
      <c r="L13" s="1"/>
      <c r="M13" s="31">
        <f>M4/($B4+G4)</f>
        <v>0.88900000000000001</v>
      </c>
      <c r="S13" s="1"/>
      <c r="T13" s="31">
        <f>T4/($B4+N4)</f>
        <v>0.87051754385964908</v>
      </c>
      <c r="Z13" s="1"/>
      <c r="AA13" s="31">
        <f>AA4/($B4+U4)</f>
        <v>0.85368958333333333</v>
      </c>
      <c r="AH13" s="31">
        <f>AH4/($B4+AB4)</f>
        <v>0.84591954022988503</v>
      </c>
      <c r="AN13" s="1"/>
      <c r="AO13" s="31">
        <f>AO4/($B4+AI4)</f>
        <v>0.836893137254902</v>
      </c>
      <c r="AV13" s="31">
        <f>AV4/($B4+AP4)</f>
        <v>0.82174059829059831</v>
      </c>
      <c r="BB13" s="1"/>
      <c r="BC13" s="31">
        <f>BC4/($B4+AW4)</f>
        <v>0.81376022727272723</v>
      </c>
      <c r="BJ13" s="31">
        <f>BJ4/($B4+BD4)</f>
        <v>0.79814783950617285</v>
      </c>
    </row>
    <row r="14" spans="2:62" x14ac:dyDescent="0.45">
      <c r="M14" s="31">
        <f t="shared" ref="M14:M20" si="20">M5/($B5+G5)</f>
        <v>0.84478034682080927</v>
      </c>
      <c r="T14" s="31">
        <f t="shared" ref="T14:T20" si="21">T5/($B5+N5)</f>
        <v>0.83808154506437771</v>
      </c>
      <c r="AA14" s="31">
        <f t="shared" ref="AA14:AA20" si="22">AA5/($B5+U5)</f>
        <v>0.82818293515358365</v>
      </c>
      <c r="AH14" s="31">
        <f t="shared" ref="AH14:AH20" si="23">AH5/($B5+AB5)</f>
        <v>0.82485835694050991</v>
      </c>
      <c r="AO14" s="31">
        <f t="shared" ref="AO14:AO20" si="24">AO5/($B5+AI5)</f>
        <v>0.81900096852300242</v>
      </c>
      <c r="AV14" s="31">
        <f t="shared" ref="AV14:AV20" si="25">AV5/($B5+AP5)</f>
        <v>0.80627822410147987</v>
      </c>
      <c r="BC14" s="31">
        <f t="shared" ref="BC14:BC20" si="26">BC5/($B5+AW5)</f>
        <v>0.80011332082551589</v>
      </c>
      <c r="BJ14" s="31">
        <f t="shared" ref="BJ14:BJ20" si="27">BJ5/($B5+BD5)</f>
        <v>0.78712833078101074</v>
      </c>
    </row>
    <row r="15" spans="2:62" x14ac:dyDescent="0.45">
      <c r="M15" s="31">
        <f t="shared" si="20"/>
        <v>0.84379891891891889</v>
      </c>
      <c r="T15" s="31">
        <f t="shared" si="21"/>
        <v>0.83766857142857143</v>
      </c>
      <c r="AA15" s="31">
        <f t="shared" si="22"/>
        <v>0.82824065573770489</v>
      </c>
      <c r="AH15" s="31">
        <f t="shared" si="23"/>
        <v>0.82501589041095891</v>
      </c>
      <c r="AO15" s="31">
        <f t="shared" si="24"/>
        <v>0.81930164705882358</v>
      </c>
      <c r="AV15" s="31">
        <f t="shared" si="25"/>
        <v>0.80685649484536082</v>
      </c>
      <c r="BC15" s="31">
        <f t="shared" si="26"/>
        <v>0.80076366972477064</v>
      </c>
      <c r="BJ15" s="31">
        <f t="shared" si="27"/>
        <v>0.7878956390977444</v>
      </c>
    </row>
    <row r="16" spans="2:62" x14ac:dyDescent="0.45">
      <c r="M16" s="31">
        <f t="shared" si="20"/>
        <v>0.8441415384615385</v>
      </c>
      <c r="T16" s="31">
        <f t="shared" si="21"/>
        <v>0.83817098039215687</v>
      </c>
      <c r="AA16" s="31">
        <f t="shared" si="22"/>
        <v>0.82894666666666672</v>
      </c>
      <c r="AH16" s="31">
        <f t="shared" si="23"/>
        <v>0.82569493333333333</v>
      </c>
      <c r="AO16" s="31">
        <f t="shared" si="24"/>
        <v>0.82001839080459771</v>
      </c>
      <c r="AV16" s="31">
        <f t="shared" si="25"/>
        <v>0.80773777777777778</v>
      </c>
      <c r="BC16" s="31">
        <f t="shared" si="26"/>
        <v>0.80165945945945949</v>
      </c>
      <c r="BJ16" s="31">
        <f t="shared" si="27"/>
        <v>0.78882281481481487</v>
      </c>
    </row>
    <row r="17" spans="13:62" x14ac:dyDescent="0.45">
      <c r="M17" s="31">
        <f t="shared" si="20"/>
        <v>0.84236190476190476</v>
      </c>
      <c r="T17" s="31">
        <f t="shared" si="21"/>
        <v>0.83682222222222225</v>
      </c>
      <c r="AA17" s="31">
        <f t="shared" si="22"/>
        <v>0.82826242424242424</v>
      </c>
      <c r="AH17" s="31">
        <f t="shared" si="23"/>
        <v>0.82383076923076926</v>
      </c>
      <c r="AO17" s="31">
        <f t="shared" si="24"/>
        <v>0.81654755555555558</v>
      </c>
      <c r="AV17" s="31">
        <f t="shared" si="25"/>
        <v>0.80468352941176469</v>
      </c>
      <c r="BC17" s="31">
        <f t="shared" si="26"/>
        <v>0.79904280701754382</v>
      </c>
      <c r="BJ17" s="31">
        <f t="shared" si="27"/>
        <v>0.79016492753623191</v>
      </c>
    </row>
    <row r="18" spans="13:62" x14ac:dyDescent="0.45">
      <c r="M18" s="31">
        <f t="shared" si="20"/>
        <v>0.83902545454545452</v>
      </c>
      <c r="T18" s="31">
        <f t="shared" si="21"/>
        <v>0.83438071428571425</v>
      </c>
      <c r="AA18" s="31">
        <f t="shared" si="22"/>
        <v>0.82651823529411761</v>
      </c>
      <c r="AH18" s="31">
        <f t="shared" si="23"/>
        <v>0.82164649999999995</v>
      </c>
      <c r="AO18" s="31">
        <f t="shared" si="24"/>
        <v>0.81332826086956522</v>
      </c>
      <c r="AV18" s="31">
        <f t="shared" si="25"/>
        <v>0.80212153846153844</v>
      </c>
      <c r="BC18" s="31">
        <f t="shared" si="26"/>
        <v>0.79688620689655176</v>
      </c>
      <c r="BJ18" s="31">
        <f t="shared" si="27"/>
        <v>0.79032628571428576</v>
      </c>
    </row>
    <row r="19" spans="13:62" x14ac:dyDescent="0.45">
      <c r="M19" s="31">
        <f t="shared" si="20"/>
        <v>0.83735000000000004</v>
      </c>
      <c r="T19" s="31">
        <f t="shared" si="21"/>
        <v>0.83335000000000004</v>
      </c>
      <c r="AA19" s="31">
        <f t="shared" si="22"/>
        <v>0.82605444444444442</v>
      </c>
      <c r="AH19" s="31">
        <f t="shared" si="23"/>
        <v>0.8213380952380952</v>
      </c>
      <c r="AO19" s="31">
        <f t="shared" si="24"/>
        <v>0.81315499999999996</v>
      </c>
      <c r="AV19" s="31">
        <f t="shared" si="25"/>
        <v>0.80232703703703701</v>
      </c>
      <c r="BC19" s="31">
        <f t="shared" si="26"/>
        <v>0.79724566666666663</v>
      </c>
      <c r="BJ19" s="31">
        <f t="shared" si="27"/>
        <v>0.79122472222222218</v>
      </c>
    </row>
    <row r="20" spans="13:62" x14ac:dyDescent="0.45">
      <c r="M20" s="31">
        <f t="shared" si="20"/>
        <v>0.83198370370370367</v>
      </c>
      <c r="T20" s="31">
        <f t="shared" si="21"/>
        <v>0.82932303030303034</v>
      </c>
      <c r="AA20" s="31">
        <f t="shared" si="22"/>
        <v>0.82320820512820514</v>
      </c>
      <c r="AH20" s="31">
        <f t="shared" si="23"/>
        <v>0.81918577777777779</v>
      </c>
      <c r="AO20" s="31">
        <f t="shared" si="24"/>
        <v>0.8117372549019608</v>
      </c>
      <c r="AV20" s="31">
        <f t="shared" si="25"/>
        <v>0.80162842105263155</v>
      </c>
      <c r="BC20" s="31">
        <f t="shared" si="26"/>
        <v>0.79685555555555554</v>
      </c>
      <c r="BJ20" s="31">
        <f t="shared" si="27"/>
        <v>0.79113786666666663</v>
      </c>
    </row>
    <row r="21" spans="13:62" x14ac:dyDescent="0.45">
      <c r="M21" s="31" t="e">
        <f t="shared" ref="M14:M21" si="28">M12/(B12+G12)</f>
        <v>#VALUE!</v>
      </c>
    </row>
  </sheetData>
  <mergeCells count="13">
    <mergeCell ref="B2:B3"/>
    <mergeCell ref="C2:C3"/>
    <mergeCell ref="D2:D3"/>
    <mergeCell ref="E2:E3"/>
    <mergeCell ref="BD2:BJ2"/>
    <mergeCell ref="AW2:BC2"/>
    <mergeCell ref="F2:F3"/>
    <mergeCell ref="N2:T2"/>
    <mergeCell ref="U2:AA2"/>
    <mergeCell ref="AB2:AH2"/>
    <mergeCell ref="AI2:AO2"/>
    <mergeCell ref="AP2:AV2"/>
    <mergeCell ref="G2:M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hiroyo azuma</dc:creator>
  <cp:lastModifiedBy>hiroyo azuma</cp:lastModifiedBy>
  <dcterms:created xsi:type="dcterms:W3CDTF">2025-05-06T01:03:43Z</dcterms:created>
  <dcterms:modified xsi:type="dcterms:W3CDTF">2025-05-13T08:50:14Z</dcterms:modified>
</cp:coreProperties>
</file>